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388" activeTab="0"/>
  </bookViews>
  <sheets>
    <sheet name="2015 GP v. NÖ" sheetId="1" r:id="rId1"/>
    <sheet name="Eingabe" sheetId="2" r:id="rId2"/>
  </sheets>
  <definedNames>
    <definedName name="_xlnm.Print_Area" localSheetId="0">'2015 GP v. NÖ'!$A$1:$R$241</definedName>
    <definedName name="_xlnm.Print_Area" localSheetId="1">'Eingabe'!$A$1:$K$56</definedName>
  </definedNames>
  <calcPr fullCalcOnLoad="1"/>
</workbook>
</file>

<file path=xl/sharedStrings.xml><?xml version="1.0" encoding="utf-8"?>
<sst xmlns="http://schemas.openxmlformats.org/spreadsheetml/2006/main" count="438" uniqueCount="112">
  <si>
    <t>Platz</t>
  </si>
  <si>
    <t>Name</t>
  </si>
  <si>
    <t>Punkte-
schnitt</t>
  </si>
  <si>
    <t>Punkte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</si>
  <si>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</si>
  <si>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</si>
  <si>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</si>
  <si>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</si>
  <si>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</si>
  <si>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</si>
  <si>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</si>
  <si>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</si>
  <si>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</si>
  <si>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</si>
  <si>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</si>
  <si>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</si>
  <si>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</si>
  <si>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</si>
  <si>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</si>
  <si>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</si>
  <si>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</si>
  <si>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</si>
  <si>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</si>
  <si>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</si>
  <si>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</si>
  <si>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</si>
  <si>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</si>
  <si>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</si>
  <si>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</si>
  <si>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</si>
  <si>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</si>
  <si>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</si>
  <si>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</si>
  <si>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</si>
  <si>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</si>
  <si>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</si>
  <si>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</si>
  <si>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</si>
  <si>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</si>
  <si>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</si>
  <si>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</si>
  <si>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</si>
  <si>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</si>
  <si>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</si>
  <si>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</si>
  <si>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</si>
  <si>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</si>
  <si>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</si>
  <si>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</si>
  <si>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</si>
  <si>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</si>
  <si>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</si>
  <si>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</si>
  <si>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</si>
  <si>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</si>
  <si>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</si>
  <si>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</si>
  <si>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Streicher</t>
  </si>
  <si>
    <t>Ersten</t>
  </si>
  <si>
    <t>Vorigen</t>
  </si>
  <si>
    <t>Rückstand zum</t>
  </si>
  <si>
    <t>◄</t>
  </si>
  <si>
    <t>R./L.</t>
  </si>
  <si>
    <t>FahrerIn</t>
  </si>
  <si>
    <t>Gesamt- punkte</t>
  </si>
  <si>
    <t>Punkte- Streicher</t>
  </si>
  <si>
    <t>▲</t>
  </si>
  <si>
    <t>▼</t>
  </si>
  <si>
    <t>►</t>
  </si>
  <si>
    <t>neu</t>
  </si>
  <si>
    <t xml:space="preserve">Thomas Nowak </t>
  </si>
  <si>
    <t xml:space="preserve">Walter Lemböck </t>
  </si>
  <si>
    <t>Thomas Sanda</t>
  </si>
  <si>
    <t>Thomas Gebhardt</t>
  </si>
  <si>
    <t>Roman Grunner</t>
  </si>
  <si>
    <t xml:space="preserve">Walter Müllner </t>
  </si>
  <si>
    <t xml:space="preserve">Peter Siding </t>
  </si>
  <si>
    <t xml:space="preserve">Gerhard Fischer </t>
  </si>
  <si>
    <t>Helmut Dannerbauer</t>
  </si>
  <si>
    <t>Roland Dobritzhofer</t>
  </si>
  <si>
    <t>Gabi Krausler</t>
  </si>
  <si>
    <t>Günther Schlosser</t>
  </si>
  <si>
    <t>Gerlinde Herzog</t>
  </si>
  <si>
    <t>Johann Lemböck</t>
  </si>
  <si>
    <t>Jörg Kolbaba</t>
  </si>
  <si>
    <t>Charly Brezlanovits</t>
  </si>
  <si>
    <t>Fritz Grois</t>
  </si>
  <si>
    <t>Christian Strell</t>
  </si>
  <si>
    <t>Jörg Gasselseder</t>
  </si>
  <si>
    <t>Stefan Munczi</t>
  </si>
  <si>
    <t>Marko Neumayer</t>
  </si>
  <si>
    <t>Baumgartner</t>
  </si>
  <si>
    <t>Franz Zanko</t>
  </si>
  <si>
    <t>Martin Weiss</t>
  </si>
  <si>
    <t>Martin Batik</t>
  </si>
  <si>
    <t>Johann Szeidernann</t>
  </si>
  <si>
    <t>Thomas Milanollo</t>
  </si>
  <si>
    <t>Punktevergabe: 30,27,25,24,23,22,21,20,19,18,17,16,15,14,13,12,11,10,9,8,7,6,5,4,3,2,1</t>
  </si>
  <si>
    <t>Günther Tetzer</t>
  </si>
  <si>
    <t>Tendenz</t>
  </si>
  <si>
    <t xml:space="preserve">Streicher </t>
  </si>
  <si>
    <t>Helmut Schmidt</t>
  </si>
  <si>
    <t>Leo Rebler</t>
  </si>
  <si>
    <t xml:space="preserve">Jürgen Oswald </t>
  </si>
  <si>
    <t>Max Oswald</t>
  </si>
  <si>
    <t>2015 Großer Preis v. NÖ</t>
  </si>
  <si>
    <t>SA Raceway 20.03.15</t>
  </si>
  <si>
    <t>Mac Raceway 05.06.15</t>
  </si>
  <si>
    <t>Mac Raceway 04.12.15</t>
  </si>
  <si>
    <t>SA Raceway 20.11.15</t>
  </si>
  <si>
    <t>Mario Rada</t>
  </si>
  <si>
    <t>Hans Schorer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</si>
</sst>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;@"/>
    <numFmt numFmtId="173" formatCode="0.000"/>
    <numFmt numFmtId="174" formatCode="0.0000"/>
    <numFmt numFmtId="175" formatCode="0.0"/>
    <numFmt numFmtId="176" formatCode="0;[Red]0"/>
  </numFmts>
  <fonts count="8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6"/>
      <name val="Verdana"/>
      <family val="2"/>
    </font>
    <font>
      <b/>
      <sz val="16"/>
      <name val="Arial"/>
      <family val="2"/>
    </font>
    <font>
      <b/>
      <sz val="16"/>
      <name val="Verdana"/>
      <family val="2"/>
    </font>
    <font>
      <sz val="16"/>
      <name val="Arial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sz val="12"/>
      <name val="Bodoni MT"/>
      <family val="1"/>
    </font>
    <font>
      <b/>
      <i/>
      <sz val="12"/>
      <name val="Verdana"/>
      <family val="2"/>
    </font>
    <font>
      <b/>
      <i/>
      <sz val="14"/>
      <name val="Verdana"/>
      <family val="2"/>
    </font>
    <font>
      <b/>
      <i/>
      <sz val="72"/>
      <name val="Academy Engraved LET"/>
      <family val="0"/>
    </font>
    <font>
      <b/>
      <i/>
      <sz val="36"/>
      <name val="Academy Engraved LET"/>
      <family val="0"/>
    </font>
    <font>
      <b/>
      <i/>
      <sz val="26"/>
      <name val="Academy Engraved LET"/>
      <family val="0"/>
    </font>
    <font>
      <b/>
      <i/>
      <sz val="22"/>
      <name val="Verdana"/>
      <family val="2"/>
    </font>
    <font>
      <b/>
      <i/>
      <sz val="18"/>
      <name val="Verdana"/>
      <family val="2"/>
    </font>
    <font>
      <b/>
      <i/>
      <sz val="20"/>
      <name val="Verdana"/>
      <family val="2"/>
    </font>
    <font>
      <b/>
      <sz val="22"/>
      <name val="Verdana"/>
      <family val="2"/>
    </font>
    <font>
      <sz val="20"/>
      <name val="Verdana"/>
      <family val="2"/>
    </font>
    <font>
      <b/>
      <sz val="18"/>
      <name val="Verdana"/>
      <family val="2"/>
    </font>
    <font>
      <b/>
      <sz val="20"/>
      <name val="Verdana"/>
      <family val="2"/>
    </font>
    <font>
      <sz val="11"/>
      <name val="Verdana"/>
      <family val="2"/>
    </font>
    <font>
      <sz val="18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4"/>
      <color indexed="14"/>
      <name val="Verdana"/>
      <family val="2"/>
    </font>
    <font>
      <b/>
      <sz val="14"/>
      <color indexed="12"/>
      <name val="Verdana"/>
      <family val="2"/>
    </font>
    <font>
      <b/>
      <sz val="14"/>
      <color indexed="17"/>
      <name val="Verdana"/>
      <family val="2"/>
    </font>
    <font>
      <b/>
      <sz val="14"/>
      <color indexed="10"/>
      <name val="Verdana"/>
      <family val="2"/>
    </font>
    <font>
      <b/>
      <sz val="14"/>
      <color indexed="14"/>
      <name val="Verdana"/>
      <family val="2"/>
    </font>
    <font>
      <sz val="14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00FF"/>
      <name val="Arial"/>
      <family val="2"/>
    </font>
    <font>
      <u val="single"/>
      <sz val="14"/>
      <color rgb="FFFF0066"/>
      <name val="Verdana"/>
      <family val="2"/>
    </font>
    <font>
      <b/>
      <sz val="14"/>
      <color rgb="FF0000FF"/>
      <name val="Verdana"/>
      <family val="2"/>
    </font>
    <font>
      <b/>
      <sz val="14"/>
      <color rgb="FF008000"/>
      <name val="Arial"/>
      <family val="2"/>
    </font>
    <font>
      <b/>
      <sz val="14"/>
      <color rgb="FF008000"/>
      <name val="Verdana"/>
      <family val="2"/>
    </font>
    <font>
      <b/>
      <sz val="14"/>
      <color rgb="FFFF0000"/>
      <name val="Verdana"/>
      <family val="2"/>
    </font>
    <font>
      <b/>
      <sz val="14"/>
      <color rgb="FFFF0066"/>
      <name val="Verdana"/>
      <family val="2"/>
    </font>
    <font>
      <sz val="14"/>
      <color theme="0"/>
      <name val="Verdana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5D9F1"/>
        <bgColor indexed="64"/>
      </patternFill>
    </fill>
    <fill>
      <patternFill patternType="gray0625">
        <bgColor theme="3" tint="0.799950003623962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0625">
        <bgColor rgb="FFFFFF00"/>
      </patternFill>
    </fill>
    <fill>
      <patternFill patternType="gray0625">
        <bgColor rgb="FFC0C0C0"/>
      </patternFill>
    </fill>
    <fill>
      <patternFill patternType="gray0625">
        <bgColor rgb="FFCC6600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/>
    </border>
    <border>
      <left style="thin"/>
      <right>
        <color indexed="63"/>
      </right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thin"/>
      <right style="thin"/>
      <top>
        <color indexed="63"/>
      </top>
      <bottom/>
    </border>
    <border>
      <left style="thin"/>
      <right style="medium"/>
      <top style="medium"/>
      <bottom/>
    </border>
    <border>
      <left style="thin"/>
      <right style="medium"/>
      <top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6" borderId="2" applyNumberFormat="0" applyAlignment="0" applyProtection="0"/>
    <xf numFmtId="169" fontId="0" fillId="0" borderId="0" applyFont="0" applyFill="0" applyBorder="0" applyAlignment="0" applyProtection="0"/>
    <xf numFmtId="0" fontId="63" fillId="27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0" fillId="0" borderId="0">
      <alignment/>
      <protection/>
    </xf>
    <xf numFmtId="0" fontId="66" fillId="28" borderId="0" applyNumberFormat="0" applyBorder="0" applyAlignment="0" applyProtection="0"/>
    <xf numFmtId="171" fontId="0" fillId="0" borderId="0" applyFont="0" applyFill="0" applyBorder="0" applyAlignment="0" applyProtection="0"/>
    <xf numFmtId="0" fontId="6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32" borderId="9" applyNumberFormat="0" applyAlignment="0" applyProtection="0"/>
  </cellStyleXfs>
  <cellXfs count="227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33" borderId="10" xfId="0" applyFont="1" applyFill="1" applyBorder="1" applyAlignment="1">
      <alignment horizontal="left" vertical="center"/>
    </xf>
    <xf numFmtId="2" fontId="14" fillId="34" borderId="10" xfId="0" applyNumberFormat="1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vertical="center"/>
    </xf>
    <xf numFmtId="1" fontId="15" fillId="33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49" fontId="14" fillId="33" borderId="11" xfId="0" applyNumberFormat="1" applyFont="1" applyFill="1" applyBorder="1" applyAlignment="1">
      <alignment horizontal="center" vertical="center"/>
    </xf>
    <xf numFmtId="49" fontId="14" fillId="35" borderId="11" xfId="0" applyNumberFormat="1" applyFont="1" applyFill="1" applyBorder="1" applyAlignment="1">
      <alignment horizontal="center" vertical="center"/>
    </xf>
    <xf numFmtId="49" fontId="14" fillId="36" borderId="11" xfId="0" applyNumberFormat="1" applyFont="1" applyFill="1" applyBorder="1" applyAlignment="1">
      <alignment horizontal="center" vertical="center"/>
    </xf>
    <xf numFmtId="49" fontId="14" fillId="37" borderId="11" xfId="0" applyNumberFormat="1" applyFont="1" applyFill="1" applyBorder="1" applyAlignment="1">
      <alignment horizontal="center" vertical="center"/>
    </xf>
    <xf numFmtId="0" fontId="0" fillId="38" borderId="0" xfId="0" applyFill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33" borderId="10" xfId="0" applyFont="1" applyFill="1" applyBorder="1" applyAlignment="1">
      <alignment horizontal="center" vertical="center"/>
    </xf>
    <xf numFmtId="49" fontId="14" fillId="33" borderId="12" xfId="0" applyNumberFormat="1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left" vertical="center"/>
    </xf>
    <xf numFmtId="2" fontId="14" fillId="34" borderId="13" xfId="0" applyNumberFormat="1" applyFont="1" applyFill="1" applyBorder="1" applyAlignment="1">
      <alignment horizontal="center" vertical="center"/>
    </xf>
    <xf numFmtId="2" fontId="14" fillId="33" borderId="13" xfId="0" applyNumberFormat="1" applyFont="1" applyFill="1" applyBorder="1" applyAlignment="1">
      <alignment vertical="center"/>
    </xf>
    <xf numFmtId="1" fontId="15" fillId="33" borderId="13" xfId="0" applyNumberFormat="1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3" fillId="33" borderId="0" xfId="0" applyFont="1" applyFill="1" applyAlignment="1">
      <alignment vertical="center"/>
    </xf>
    <xf numFmtId="0" fontId="13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center" vertical="center"/>
    </xf>
    <xf numFmtId="0" fontId="17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173" fontId="17" fillId="0" borderId="14" xfId="45" applyNumberFormat="1" applyFont="1" applyBorder="1" applyAlignment="1">
      <alignment horizontal="center" vertical="center" wrapText="1"/>
      <protection/>
    </xf>
    <xf numFmtId="173" fontId="17" fillId="0" borderId="15" xfId="45" applyNumberFormat="1" applyFont="1" applyBorder="1" applyAlignment="1">
      <alignment horizontal="center" vertical="center" wrapText="1"/>
      <protection/>
    </xf>
    <xf numFmtId="0" fontId="14" fillId="36" borderId="16" xfId="0" applyFont="1" applyFill="1" applyBorder="1" applyAlignment="1">
      <alignment horizontal="center" vertical="center"/>
    </xf>
    <xf numFmtId="0" fontId="14" fillId="37" borderId="16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173" fontId="9" fillId="33" borderId="0" xfId="0" applyNumberFormat="1" applyFont="1" applyFill="1" applyBorder="1" applyAlignment="1">
      <alignment horizontal="center" vertical="center"/>
    </xf>
    <xf numFmtId="173" fontId="9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2" fontId="14" fillId="40" borderId="17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173" fontId="17" fillId="0" borderId="18" xfId="45" applyNumberFormat="1" applyFont="1" applyBorder="1" applyAlignment="1">
      <alignment horizontal="center" vertical="center" wrapText="1"/>
      <protection/>
    </xf>
    <xf numFmtId="173" fontId="17" fillId="0" borderId="19" xfId="45" applyNumberFormat="1" applyFont="1" applyBorder="1" applyAlignment="1">
      <alignment horizontal="center" vertical="center" wrapText="1"/>
      <protection/>
    </xf>
    <xf numFmtId="0" fontId="14" fillId="35" borderId="20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2" fontId="14" fillId="40" borderId="14" xfId="0" applyNumberFormat="1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4" fillId="39" borderId="14" xfId="0" applyFont="1" applyFill="1" applyBorder="1" applyAlignment="1">
      <alignment horizontal="center" vertical="center"/>
    </xf>
    <xf numFmtId="49" fontId="14" fillId="35" borderId="21" xfId="0" applyNumberFormat="1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21" fillId="42" borderId="10" xfId="45" applyNumberFormat="1" applyFont="1" applyFill="1" applyBorder="1" applyAlignment="1">
      <alignment horizontal="center" vertical="center"/>
      <protection/>
    </xf>
    <xf numFmtId="2" fontId="18" fillId="42" borderId="10" xfId="45" applyNumberFormat="1" applyFont="1" applyFill="1" applyBorder="1" applyAlignment="1">
      <alignment horizontal="center" vertical="center"/>
      <protection/>
    </xf>
    <xf numFmtId="2" fontId="20" fillId="42" borderId="10" xfId="45" applyNumberFormat="1" applyFont="1" applyFill="1" applyBorder="1" applyAlignment="1">
      <alignment horizontal="center" vertical="center"/>
      <protection/>
    </xf>
    <xf numFmtId="2" fontId="19" fillId="42" borderId="10" xfId="45" applyNumberFormat="1" applyFont="1" applyFill="1" applyBorder="1" applyAlignment="1">
      <alignment horizontal="center" vertical="center"/>
      <protection/>
    </xf>
    <xf numFmtId="2" fontId="76" fillId="42" borderId="10" xfId="45" applyNumberFormat="1" applyFont="1" applyFill="1" applyBorder="1" applyAlignment="1">
      <alignment horizontal="center" vertical="center"/>
      <protection/>
    </xf>
    <xf numFmtId="0" fontId="17" fillId="33" borderId="0" xfId="0" applyFont="1" applyFill="1" applyAlignment="1">
      <alignment horizontal="center" vertical="center"/>
    </xf>
    <xf numFmtId="2" fontId="16" fillId="33" borderId="22" xfId="45" applyNumberFormat="1" applyFont="1" applyFill="1" applyBorder="1" applyAlignment="1">
      <alignment horizontal="center" vertical="center"/>
      <protection/>
    </xf>
    <xf numFmtId="49" fontId="14" fillId="35" borderId="23" xfId="0" applyNumberFormat="1" applyFont="1" applyFill="1" applyBorder="1" applyAlignment="1">
      <alignment horizontal="center" vertical="center"/>
    </xf>
    <xf numFmtId="2" fontId="14" fillId="34" borderId="17" xfId="0" applyNumberFormat="1" applyFont="1" applyFill="1" applyBorder="1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13" fillId="42" borderId="10" xfId="0" applyFont="1" applyFill="1" applyBorder="1" applyAlignment="1">
      <alignment horizontal="center" vertical="center"/>
    </xf>
    <xf numFmtId="0" fontId="17" fillId="42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4" fillId="41" borderId="24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14" fillId="41" borderId="10" xfId="0" applyFont="1" applyFill="1" applyBorder="1" applyAlignment="1">
      <alignment horizontal="left" vertical="center"/>
    </xf>
    <xf numFmtId="0" fontId="32" fillId="33" borderId="0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/>
    </xf>
    <xf numFmtId="0" fontId="14" fillId="41" borderId="14" xfId="0" applyFont="1" applyFill="1" applyBorder="1" applyAlignment="1">
      <alignment horizontal="left" vertical="center"/>
    </xf>
    <xf numFmtId="0" fontId="4" fillId="41" borderId="29" xfId="0" applyFont="1" applyFill="1" applyBorder="1" applyAlignment="1">
      <alignment horizontal="center" vertical="center"/>
    </xf>
    <xf numFmtId="0" fontId="4" fillId="41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14" fillId="43" borderId="14" xfId="0" applyFont="1" applyFill="1" applyBorder="1" applyAlignment="1">
      <alignment horizontal="left" vertical="center"/>
    </xf>
    <xf numFmtId="0" fontId="14" fillId="43" borderId="10" xfId="0" applyFont="1" applyFill="1" applyBorder="1" applyAlignment="1">
      <alignment horizontal="left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172" fontId="3" fillId="42" borderId="27" xfId="0" applyNumberFormat="1" applyFont="1" applyFill="1" applyBorder="1" applyAlignment="1">
      <alignment horizontal="center" vertical="center" wrapText="1"/>
    </xf>
    <xf numFmtId="0" fontId="24" fillId="36" borderId="33" xfId="0" applyFont="1" applyFill="1" applyBorder="1" applyAlignment="1">
      <alignment horizontal="center" vertical="center"/>
    </xf>
    <xf numFmtId="0" fontId="29" fillId="36" borderId="33" xfId="0" applyFont="1" applyFill="1" applyBorder="1" applyAlignment="1">
      <alignment horizontal="center" vertical="center"/>
    </xf>
    <xf numFmtId="0" fontId="14" fillId="35" borderId="14" xfId="0" applyFont="1" applyFill="1" applyBorder="1" applyAlignment="1">
      <alignment horizontal="left" vertical="center"/>
    </xf>
    <xf numFmtId="2" fontId="14" fillId="44" borderId="34" xfId="0" applyNumberFormat="1" applyFont="1" applyFill="1" applyBorder="1" applyAlignment="1">
      <alignment horizontal="center" vertical="center"/>
    </xf>
    <xf numFmtId="2" fontId="14" fillId="44" borderId="14" xfId="0" applyNumberFormat="1" applyFont="1" applyFill="1" applyBorder="1" applyAlignment="1">
      <alignment horizontal="center" vertical="center"/>
    </xf>
    <xf numFmtId="2" fontId="14" fillId="35" borderId="14" xfId="0" applyNumberFormat="1" applyFont="1" applyFill="1" applyBorder="1" applyAlignment="1">
      <alignment vertical="center"/>
    </xf>
    <xf numFmtId="1" fontId="15" fillId="35" borderId="14" xfId="0" applyNumberFormat="1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left" vertical="center"/>
    </xf>
    <xf numFmtId="2" fontId="14" fillId="45" borderId="10" xfId="0" applyNumberFormat="1" applyFont="1" applyFill="1" applyBorder="1" applyAlignment="1">
      <alignment horizontal="center" vertical="center"/>
    </xf>
    <xf numFmtId="2" fontId="14" fillId="36" borderId="10" xfId="0" applyNumberFormat="1" applyFont="1" applyFill="1" applyBorder="1" applyAlignment="1">
      <alignment vertical="center"/>
    </xf>
    <xf numFmtId="1" fontId="15" fillId="36" borderId="10" xfId="0" applyNumberFormat="1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left" vertical="center"/>
    </xf>
    <xf numFmtId="2" fontId="14" fillId="46" borderId="10" xfId="0" applyNumberFormat="1" applyFont="1" applyFill="1" applyBorder="1" applyAlignment="1">
      <alignment horizontal="center" vertical="center"/>
    </xf>
    <xf numFmtId="2" fontId="14" fillId="37" borderId="10" xfId="0" applyNumberFormat="1" applyFont="1" applyFill="1" applyBorder="1" applyAlignment="1">
      <alignment vertical="center"/>
    </xf>
    <xf numFmtId="1" fontId="15" fillId="37" borderId="10" xfId="0" applyNumberFormat="1" applyFont="1" applyFill="1" applyBorder="1" applyAlignment="1">
      <alignment horizontal="center" vertical="center"/>
    </xf>
    <xf numFmtId="0" fontId="15" fillId="35" borderId="14" xfId="0" applyFont="1" applyFill="1" applyBorder="1" applyAlignment="1">
      <alignment horizontal="center" vertical="center"/>
    </xf>
    <xf numFmtId="0" fontId="15" fillId="35" borderId="15" xfId="0" applyFont="1" applyFill="1" applyBorder="1" applyAlignment="1">
      <alignment horizontal="center" vertical="center"/>
    </xf>
    <xf numFmtId="2" fontId="15" fillId="36" borderId="10" xfId="0" applyNumberFormat="1" applyFont="1" applyFill="1" applyBorder="1" applyAlignment="1">
      <alignment horizontal="center" vertical="center"/>
    </xf>
    <xf numFmtId="2" fontId="15" fillId="36" borderId="30" xfId="0" applyNumberFormat="1" applyFont="1" applyFill="1" applyBorder="1" applyAlignment="1">
      <alignment horizontal="center" vertical="center"/>
    </xf>
    <xf numFmtId="2" fontId="15" fillId="37" borderId="10" xfId="0" applyNumberFormat="1" applyFont="1" applyFill="1" applyBorder="1" applyAlignment="1">
      <alignment horizontal="center" vertical="center"/>
    </xf>
    <xf numFmtId="2" fontId="15" fillId="37" borderId="30" xfId="0" applyNumberFormat="1" applyFont="1" applyFill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5" fillId="0" borderId="30" xfId="0" applyNumberFormat="1" applyFont="1" applyBorder="1" applyAlignment="1">
      <alignment horizontal="center" vertical="center"/>
    </xf>
    <xf numFmtId="0" fontId="15" fillId="35" borderId="17" xfId="0" applyFont="1" applyFill="1" applyBorder="1" applyAlignment="1">
      <alignment horizontal="center" vertical="center"/>
    </xf>
    <xf numFmtId="0" fontId="15" fillId="35" borderId="35" xfId="0" applyFont="1" applyFill="1" applyBorder="1" applyAlignment="1">
      <alignment horizontal="center" vertical="center"/>
    </xf>
    <xf numFmtId="2" fontId="15" fillId="0" borderId="13" xfId="0" applyNumberFormat="1" applyFont="1" applyBorder="1" applyAlignment="1">
      <alignment horizontal="center" vertical="center"/>
    </xf>
    <xf numFmtId="2" fontId="15" fillId="0" borderId="36" xfId="0" applyNumberFormat="1" applyFont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center"/>
    </xf>
    <xf numFmtId="0" fontId="15" fillId="35" borderId="30" xfId="0" applyFont="1" applyFill="1" applyBorder="1" applyAlignment="1">
      <alignment horizontal="center" vertical="center"/>
    </xf>
    <xf numFmtId="0" fontId="77" fillId="39" borderId="15" xfId="0" applyFont="1" applyFill="1" applyBorder="1" applyAlignment="1">
      <alignment horizontal="center" vertical="center"/>
    </xf>
    <xf numFmtId="0" fontId="77" fillId="39" borderId="30" xfId="0" applyFont="1" applyFill="1" applyBorder="1" applyAlignment="1">
      <alignment horizontal="center" vertical="center"/>
    </xf>
    <xf numFmtId="2" fontId="76" fillId="33" borderId="10" xfId="45" applyNumberFormat="1" applyFont="1" applyFill="1" applyBorder="1" applyAlignment="1">
      <alignment horizontal="center" vertical="center"/>
      <protection/>
    </xf>
    <xf numFmtId="2" fontId="20" fillId="33" borderId="10" xfId="45" applyNumberFormat="1" applyFont="1" applyFill="1" applyBorder="1" applyAlignment="1">
      <alignment horizontal="center" vertical="center"/>
      <protection/>
    </xf>
    <xf numFmtId="2" fontId="78" fillId="33" borderId="37" xfId="45" applyNumberFormat="1" applyFont="1" applyFill="1" applyBorder="1" applyAlignment="1">
      <alignment horizontal="center" vertical="center"/>
      <protection/>
    </xf>
    <xf numFmtId="0" fontId="14" fillId="35" borderId="14" xfId="0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center" vertical="center"/>
    </xf>
    <xf numFmtId="176" fontId="16" fillId="33" borderId="29" xfId="45" applyNumberFormat="1" applyFont="1" applyFill="1" applyBorder="1" applyAlignment="1">
      <alignment horizontal="center" vertical="center"/>
      <protection/>
    </xf>
    <xf numFmtId="176" fontId="16" fillId="33" borderId="24" xfId="45" applyNumberFormat="1" applyFont="1" applyFill="1" applyBorder="1" applyAlignment="1">
      <alignment horizontal="center" vertical="center"/>
      <protection/>
    </xf>
    <xf numFmtId="2" fontId="79" fillId="33" borderId="10" xfId="45" applyNumberFormat="1" applyFont="1" applyFill="1" applyBorder="1" applyAlignment="1">
      <alignment horizontal="center" vertical="center"/>
      <protection/>
    </xf>
    <xf numFmtId="2" fontId="80" fillId="33" borderId="22" xfId="45" applyNumberFormat="1" applyFont="1" applyFill="1" applyBorder="1" applyAlignment="1">
      <alignment horizontal="center" vertical="center"/>
      <protection/>
    </xf>
    <xf numFmtId="176" fontId="80" fillId="33" borderId="24" xfId="45" applyNumberFormat="1" applyFont="1" applyFill="1" applyBorder="1" applyAlignment="1">
      <alignment horizontal="center" vertical="center"/>
      <protection/>
    </xf>
    <xf numFmtId="176" fontId="81" fillId="33" borderId="24" xfId="45" applyNumberFormat="1" applyFont="1" applyFill="1" applyBorder="1" applyAlignment="1">
      <alignment horizontal="center" vertical="center"/>
      <protection/>
    </xf>
    <xf numFmtId="2" fontId="81" fillId="33" borderId="22" xfId="45" applyNumberFormat="1" applyFont="1" applyFill="1" applyBorder="1" applyAlignment="1">
      <alignment horizontal="center" vertical="center"/>
      <protection/>
    </xf>
    <xf numFmtId="0" fontId="14" fillId="35" borderId="10" xfId="0" applyFont="1" applyFill="1" applyBorder="1" applyAlignment="1">
      <alignment horizontal="center" vertical="center"/>
    </xf>
    <xf numFmtId="0" fontId="14" fillId="37" borderId="14" xfId="0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left" vertical="center"/>
    </xf>
    <xf numFmtId="2" fontId="14" fillId="44" borderId="17" xfId="0" applyNumberFormat="1" applyFont="1" applyFill="1" applyBorder="1" applyAlignment="1">
      <alignment horizontal="center" vertical="center"/>
    </xf>
    <xf numFmtId="2" fontId="14" fillId="35" borderId="17" xfId="0" applyNumberFormat="1" applyFont="1" applyFill="1" applyBorder="1" applyAlignment="1">
      <alignment vertical="center"/>
    </xf>
    <xf numFmtId="1" fontId="15" fillId="35" borderId="17" xfId="0" applyNumberFormat="1" applyFont="1" applyFill="1" applyBorder="1" applyAlignment="1">
      <alignment horizontal="center" vertical="center"/>
    </xf>
    <xf numFmtId="0" fontId="24" fillId="37" borderId="38" xfId="0" applyFont="1" applyFill="1" applyBorder="1" applyAlignment="1">
      <alignment horizontal="center" vertical="center"/>
    </xf>
    <xf numFmtId="0" fontId="24" fillId="37" borderId="39" xfId="0" applyFont="1" applyFill="1" applyBorder="1" applyAlignment="1">
      <alignment horizontal="center" vertical="center"/>
    </xf>
    <xf numFmtId="0" fontId="27" fillId="37" borderId="40" xfId="0" applyFont="1" applyFill="1" applyBorder="1" applyAlignment="1">
      <alignment horizontal="center" vertical="center"/>
    </xf>
    <xf numFmtId="0" fontId="27" fillId="37" borderId="41" xfId="0" applyFont="1" applyFill="1" applyBorder="1" applyAlignment="1">
      <alignment horizontal="center" vertical="center"/>
    </xf>
    <xf numFmtId="0" fontId="27" fillId="37" borderId="42" xfId="0" applyFont="1" applyFill="1" applyBorder="1" applyAlignment="1">
      <alignment horizontal="center" vertical="center"/>
    </xf>
    <xf numFmtId="0" fontId="27" fillId="37" borderId="43" xfId="0" applyFont="1" applyFill="1" applyBorder="1" applyAlignment="1">
      <alignment horizontal="center" vertical="center"/>
    </xf>
    <xf numFmtId="0" fontId="26" fillId="36" borderId="44" xfId="0" applyFont="1" applyFill="1" applyBorder="1" applyAlignment="1">
      <alignment horizontal="center" vertical="center"/>
    </xf>
    <xf numFmtId="0" fontId="26" fillId="36" borderId="45" xfId="0" applyFont="1" applyFill="1" applyBorder="1" applyAlignment="1">
      <alignment horizontal="center" vertical="center"/>
    </xf>
    <xf numFmtId="0" fontId="26" fillId="36" borderId="46" xfId="0" applyFont="1" applyFill="1" applyBorder="1" applyAlignment="1">
      <alignment horizontal="center" vertical="center"/>
    </xf>
    <xf numFmtId="0" fontId="34" fillId="33" borderId="38" xfId="0" applyFont="1" applyFill="1" applyBorder="1" applyAlignment="1">
      <alignment horizontal="center" vertical="center"/>
    </xf>
    <xf numFmtId="0" fontId="34" fillId="33" borderId="47" xfId="0" applyFont="1" applyFill="1" applyBorder="1" applyAlignment="1">
      <alignment horizontal="center" vertical="center"/>
    </xf>
    <xf numFmtId="0" fontId="34" fillId="33" borderId="39" xfId="0" applyFont="1" applyFill="1" applyBorder="1" applyAlignment="1">
      <alignment horizontal="center" vertical="center"/>
    </xf>
    <xf numFmtId="0" fontId="36" fillId="39" borderId="38" xfId="0" applyFont="1" applyFill="1" applyBorder="1" applyAlignment="1">
      <alignment horizontal="center" vertical="center"/>
    </xf>
    <xf numFmtId="0" fontId="36" fillId="39" borderId="47" xfId="0" applyFont="1" applyFill="1" applyBorder="1" applyAlignment="1">
      <alignment horizontal="center" vertical="center"/>
    </xf>
    <xf numFmtId="0" fontId="36" fillId="39" borderId="39" xfId="0" applyFont="1" applyFill="1" applyBorder="1" applyAlignment="1">
      <alignment horizontal="center" vertical="center"/>
    </xf>
    <xf numFmtId="0" fontId="28" fillId="35" borderId="38" xfId="0" applyFont="1" applyFill="1" applyBorder="1" applyAlignment="1">
      <alignment horizontal="center" vertical="center"/>
    </xf>
    <xf numFmtId="0" fontId="28" fillId="35" borderId="47" xfId="0" applyFont="1" applyFill="1" applyBorder="1" applyAlignment="1">
      <alignment horizontal="center" vertical="center"/>
    </xf>
    <xf numFmtId="0" fontId="28" fillId="35" borderId="39" xfId="0" applyFont="1" applyFill="1" applyBorder="1" applyAlignment="1">
      <alignment horizontal="center" vertical="center"/>
    </xf>
    <xf numFmtId="0" fontId="30" fillId="35" borderId="38" xfId="0" applyFont="1" applyFill="1" applyBorder="1" applyAlignment="1">
      <alignment horizontal="center" vertical="center"/>
    </xf>
    <xf numFmtId="0" fontId="30" fillId="35" borderId="47" xfId="0" applyFont="1" applyFill="1" applyBorder="1" applyAlignment="1">
      <alignment horizontal="center" vertical="center"/>
    </xf>
    <xf numFmtId="0" fontId="30" fillId="35" borderId="39" xfId="0" applyFont="1" applyFill="1" applyBorder="1" applyAlignment="1">
      <alignment horizontal="center" vertical="center"/>
    </xf>
    <xf numFmtId="0" fontId="25" fillId="35" borderId="40" xfId="0" applyFont="1" applyFill="1" applyBorder="1" applyAlignment="1">
      <alignment horizontal="center" vertical="center"/>
    </xf>
    <xf numFmtId="0" fontId="25" fillId="35" borderId="48" xfId="0" applyFont="1" applyFill="1" applyBorder="1" applyAlignment="1">
      <alignment horizontal="center" vertical="center"/>
    </xf>
    <xf numFmtId="0" fontId="25" fillId="35" borderId="41" xfId="0" applyFont="1" applyFill="1" applyBorder="1" applyAlignment="1">
      <alignment horizontal="center" vertical="center"/>
    </xf>
    <xf numFmtId="0" fontId="25" fillId="35" borderId="49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5" fillId="35" borderId="50" xfId="0" applyFont="1" applyFill="1" applyBorder="1" applyAlignment="1">
      <alignment horizontal="center" vertical="center"/>
    </xf>
    <xf numFmtId="0" fontId="25" fillId="35" borderId="42" xfId="0" applyFont="1" applyFill="1" applyBorder="1" applyAlignment="1">
      <alignment horizontal="center" vertical="center"/>
    </xf>
    <xf numFmtId="0" fontId="25" fillId="35" borderId="51" xfId="0" applyFont="1" applyFill="1" applyBorder="1" applyAlignment="1">
      <alignment horizontal="center" vertical="center"/>
    </xf>
    <xf numFmtId="0" fontId="25" fillId="35" borderId="43" xfId="0" applyFont="1" applyFill="1" applyBorder="1" applyAlignment="1">
      <alignment horizontal="center" vertical="center"/>
    </xf>
    <xf numFmtId="0" fontId="23" fillId="37" borderId="38" xfId="0" applyFont="1" applyFill="1" applyBorder="1" applyAlignment="1">
      <alignment horizontal="center" vertical="center"/>
    </xf>
    <xf numFmtId="0" fontId="23" fillId="37" borderId="39" xfId="0" applyFont="1" applyFill="1" applyBorder="1" applyAlignment="1">
      <alignment horizontal="center" vertical="center"/>
    </xf>
    <xf numFmtId="49" fontId="11" fillId="39" borderId="34" xfId="0" applyNumberFormat="1" applyFont="1" applyFill="1" applyBorder="1" applyAlignment="1">
      <alignment horizontal="center" vertical="center" wrapText="1"/>
    </xf>
    <xf numFmtId="49" fontId="11" fillId="39" borderId="52" xfId="0" applyNumberFormat="1" applyFont="1" applyFill="1" applyBorder="1" applyAlignment="1">
      <alignment horizontal="center" vertical="center" wrapText="1"/>
    </xf>
    <xf numFmtId="0" fontId="31" fillId="39" borderId="34" xfId="0" applyFont="1" applyFill="1" applyBorder="1" applyAlignment="1">
      <alignment horizontal="center" vertical="center"/>
    </xf>
    <xf numFmtId="0" fontId="31" fillId="39" borderId="52" xfId="0" applyFont="1" applyFill="1" applyBorder="1" applyAlignment="1">
      <alignment horizontal="center" vertical="center"/>
    </xf>
    <xf numFmtId="0" fontId="31" fillId="47" borderId="14" xfId="0" applyFont="1" applyFill="1" applyBorder="1" applyAlignment="1">
      <alignment horizontal="center" vertical="center"/>
    </xf>
    <xf numFmtId="0" fontId="31" fillId="47" borderId="18" xfId="0" applyFont="1" applyFill="1" applyBorder="1" applyAlignment="1">
      <alignment horizontal="center" vertical="center"/>
    </xf>
    <xf numFmtId="0" fontId="11" fillId="39" borderId="34" xfId="0" applyFont="1" applyFill="1" applyBorder="1" applyAlignment="1">
      <alignment horizontal="center" vertical="center" wrapText="1"/>
    </xf>
    <xf numFmtId="0" fontId="11" fillId="39" borderId="52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11" fillId="39" borderId="53" xfId="0" applyFont="1" applyFill="1" applyBorder="1" applyAlignment="1">
      <alignment horizontal="center" vertical="center"/>
    </xf>
    <xf numFmtId="0" fontId="11" fillId="39" borderId="54" xfId="0" applyFont="1" applyFill="1" applyBorder="1" applyAlignment="1">
      <alignment horizontal="center" vertical="center"/>
    </xf>
    <xf numFmtId="172" fontId="12" fillId="39" borderId="34" xfId="0" applyNumberFormat="1" applyFont="1" applyFill="1" applyBorder="1" applyAlignment="1">
      <alignment horizontal="center" vertical="center" wrapText="1"/>
    </xf>
    <xf numFmtId="172" fontId="12" fillId="39" borderId="52" xfId="0" applyNumberFormat="1" applyFont="1" applyFill="1" applyBorder="1" applyAlignment="1">
      <alignment horizontal="center" vertical="center" wrapText="1"/>
    </xf>
    <xf numFmtId="0" fontId="11" fillId="41" borderId="34" xfId="0" applyFont="1" applyFill="1" applyBorder="1" applyAlignment="1">
      <alignment horizontal="center" vertical="center" wrapText="1"/>
    </xf>
    <xf numFmtId="0" fontId="11" fillId="41" borderId="52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/>
    </xf>
    <xf numFmtId="0" fontId="11" fillId="33" borderId="55" xfId="0" applyFont="1" applyFill="1" applyBorder="1" applyAlignment="1">
      <alignment horizontal="center" vertical="center"/>
    </xf>
    <xf numFmtId="0" fontId="14" fillId="33" borderId="38" xfId="0" applyFont="1" applyFill="1" applyBorder="1" applyAlignment="1">
      <alignment horizontal="center" vertical="center"/>
    </xf>
    <xf numFmtId="0" fontId="14" fillId="33" borderId="47" xfId="0" applyFont="1" applyFill="1" applyBorder="1" applyAlignment="1">
      <alignment horizontal="center" vertical="center"/>
    </xf>
    <xf numFmtId="0" fontId="14" fillId="33" borderId="39" xfId="0" applyFont="1" applyFill="1" applyBorder="1" applyAlignment="1">
      <alignment horizontal="center" vertical="center"/>
    </xf>
    <xf numFmtId="14" fontId="7" fillId="33" borderId="38" xfId="0" applyNumberFormat="1" applyFont="1" applyFill="1" applyBorder="1" applyAlignment="1">
      <alignment horizontal="center" vertical="center"/>
    </xf>
    <xf numFmtId="14" fontId="7" fillId="33" borderId="47" xfId="0" applyNumberFormat="1" applyFont="1" applyFill="1" applyBorder="1" applyAlignment="1">
      <alignment horizontal="center" vertical="center"/>
    </xf>
    <xf numFmtId="14" fontId="7" fillId="33" borderId="39" xfId="0" applyNumberFormat="1" applyFont="1" applyFill="1" applyBorder="1" applyAlignment="1">
      <alignment horizontal="center" vertical="center"/>
    </xf>
    <xf numFmtId="0" fontId="9" fillId="41" borderId="56" xfId="0" applyFont="1" applyFill="1" applyBorder="1" applyAlignment="1">
      <alignment horizontal="center" vertical="center"/>
    </xf>
    <xf numFmtId="0" fontId="9" fillId="41" borderId="57" xfId="0" applyFont="1" applyFill="1" applyBorder="1" applyAlignment="1">
      <alignment horizontal="center" vertical="center"/>
    </xf>
    <xf numFmtId="0" fontId="9" fillId="41" borderId="48" xfId="0" applyFont="1" applyFill="1" applyBorder="1" applyAlignment="1">
      <alignment horizontal="center" vertical="center"/>
    </xf>
    <xf numFmtId="0" fontId="9" fillId="41" borderId="58" xfId="0" applyFont="1" applyFill="1" applyBorder="1" applyAlignment="1">
      <alignment horizontal="center" vertical="center"/>
    </xf>
    <xf numFmtId="0" fontId="9" fillId="41" borderId="51" xfId="0" applyFont="1" applyFill="1" applyBorder="1" applyAlignment="1">
      <alignment horizontal="center" vertical="center"/>
    </xf>
    <xf numFmtId="0" fontId="9" fillId="41" borderId="59" xfId="0" applyFont="1" applyFill="1" applyBorder="1" applyAlignment="1">
      <alignment horizontal="center" vertical="center"/>
    </xf>
    <xf numFmtId="0" fontId="35" fillId="42" borderId="38" xfId="0" applyFont="1" applyFill="1" applyBorder="1" applyAlignment="1">
      <alignment horizontal="center" vertical="center"/>
    </xf>
    <xf numFmtId="0" fontId="35" fillId="42" borderId="47" xfId="0" applyFont="1" applyFill="1" applyBorder="1" applyAlignment="1">
      <alignment horizontal="center" vertical="center"/>
    </xf>
    <xf numFmtId="0" fontId="35" fillId="42" borderId="39" xfId="0" applyFont="1" applyFill="1" applyBorder="1" applyAlignment="1">
      <alignment horizontal="center" vertical="center"/>
    </xf>
    <xf numFmtId="0" fontId="33" fillId="42" borderId="38" xfId="0" applyFont="1" applyFill="1" applyBorder="1" applyAlignment="1">
      <alignment horizontal="center" vertical="center"/>
    </xf>
    <xf numFmtId="0" fontId="33" fillId="42" borderId="47" xfId="0" applyFont="1" applyFill="1" applyBorder="1" applyAlignment="1">
      <alignment horizontal="center" vertical="center"/>
    </xf>
    <xf numFmtId="0" fontId="33" fillId="42" borderId="39" xfId="0" applyFont="1" applyFill="1" applyBorder="1" applyAlignment="1">
      <alignment horizontal="center" vertical="center"/>
    </xf>
    <xf numFmtId="0" fontId="82" fillId="33" borderId="10" xfId="0" applyFont="1" applyFill="1" applyBorder="1" applyAlignment="1">
      <alignment horizontal="center" vertical="center"/>
    </xf>
    <xf numFmtId="0" fontId="82" fillId="39" borderId="30" xfId="0" applyFont="1" applyFill="1" applyBorder="1" applyAlignment="1">
      <alignment horizontal="center" vertical="center"/>
    </xf>
    <xf numFmtId="2" fontId="14" fillId="45" borderId="17" xfId="0" applyNumberFormat="1" applyFont="1" applyFill="1" applyBorder="1" applyAlignment="1">
      <alignment horizontal="center" vertical="center"/>
    </xf>
    <xf numFmtId="2" fontId="14" fillId="46" borderId="17" xfId="0" applyNumberFormat="1" applyFont="1" applyFill="1" applyBorder="1" applyAlignment="1">
      <alignment horizontal="center" vertical="center"/>
    </xf>
    <xf numFmtId="0" fontId="83" fillId="33" borderId="0" xfId="0" applyFont="1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F268"/>
  <sheetViews>
    <sheetView tabSelected="1" zoomScale="91" zoomScaleNormal="91" zoomScalePageLayoutView="0" workbookViewId="0" topLeftCell="A1">
      <selection activeCell="K83" sqref="K83"/>
    </sheetView>
  </sheetViews>
  <sheetFormatPr defaultColWidth="11.421875" defaultRowHeight="26.25" customHeight="1"/>
  <cols>
    <col min="1" max="1" width="2.57421875" style="25" customWidth="1"/>
    <col min="2" max="2" width="10.28125" style="17" bestFit="1" customWidth="1"/>
    <col min="3" max="3" width="7.7109375" style="17" customWidth="1"/>
    <col min="4" max="4" width="7.8515625" style="17" customWidth="1"/>
    <col min="5" max="5" width="29.8515625" style="47" bestFit="1" customWidth="1"/>
    <col min="6" max="6" width="13.421875" style="17" customWidth="1"/>
    <col min="7" max="14" width="13.8515625" style="17" customWidth="1"/>
    <col min="15" max="15" width="13.7109375" style="17" customWidth="1"/>
    <col min="16" max="16" width="4.00390625" style="17" customWidth="1"/>
    <col min="17" max="17" width="13.140625" style="31" customWidth="1"/>
    <col min="18" max="18" width="2.57421875" style="31" customWidth="1"/>
    <col min="19" max="19" width="5.421875" style="3" customWidth="1"/>
    <col min="20" max="20" width="4.00390625" style="15" bestFit="1" customWidth="1"/>
    <col min="21" max="21" width="4.57421875" style="15" bestFit="1" customWidth="1"/>
    <col min="22" max="22" width="4.00390625" style="15" bestFit="1" customWidth="1"/>
    <col min="23" max="24" width="4.00390625" style="3" bestFit="1" customWidth="1"/>
    <col min="25" max="25" width="5.421875" style="15" bestFit="1" customWidth="1"/>
    <col min="26" max="26" width="13.421875" style="3" bestFit="1" customWidth="1"/>
    <col min="27" max="27" width="11.28125" style="16" customWidth="1"/>
    <col min="28" max="28" width="11.00390625" style="16" customWidth="1"/>
    <col min="29" max="29" width="1.1484375" style="31" customWidth="1"/>
    <col min="30" max="30" width="2.57421875" style="25" customWidth="1"/>
    <col min="31" max="31" width="10.00390625" style="2" bestFit="1" customWidth="1"/>
    <col min="32" max="16384" width="11.421875" style="17" customWidth="1"/>
  </cols>
  <sheetData>
    <row r="1" spans="1:32" s="14" customFormat="1" ht="26.25" customHeight="1" thickBot="1">
      <c r="A1" s="25"/>
      <c r="E1" s="4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30"/>
      <c r="AF1" s="25"/>
    </row>
    <row r="2" spans="2:32" ht="27" customHeight="1" thickBot="1">
      <c r="B2" s="26"/>
      <c r="C2" s="26"/>
      <c r="D2" s="26"/>
      <c r="E2" s="44"/>
      <c r="F2" s="169" t="str">
        <f>E14</f>
        <v>Walter Lemböck </v>
      </c>
      <c r="G2" s="170"/>
      <c r="H2" s="170"/>
      <c r="I2" s="171"/>
      <c r="J2" s="44"/>
      <c r="K2" s="44"/>
      <c r="L2" s="25"/>
      <c r="N2" s="25"/>
      <c r="O2" s="26"/>
      <c r="P2" s="25"/>
      <c r="S2" s="33"/>
      <c r="T2" s="34"/>
      <c r="U2" s="34"/>
      <c r="V2" s="34"/>
      <c r="W2" s="33"/>
      <c r="X2" s="33"/>
      <c r="Y2" s="34"/>
      <c r="Z2" s="33"/>
      <c r="AA2" s="25"/>
      <c r="AB2" s="25"/>
      <c r="AC2" s="25"/>
      <c r="AE2" s="25"/>
      <c r="AF2" s="25"/>
    </row>
    <row r="3" spans="1:32" s="9" customFormat="1" ht="27" customHeight="1" thickBot="1">
      <c r="A3" s="26"/>
      <c r="B3" s="26"/>
      <c r="C3" s="26"/>
      <c r="D3" s="26"/>
      <c r="E3" s="26"/>
      <c r="F3" s="172">
        <f>L14</f>
        <v>85</v>
      </c>
      <c r="G3" s="173"/>
      <c r="H3" s="173"/>
      <c r="I3" s="174"/>
      <c r="J3" s="28"/>
      <c r="K3" s="28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</row>
    <row r="4" spans="1:32" s="9" customFormat="1" ht="27" customHeight="1" thickBot="1">
      <c r="A4" s="26"/>
      <c r="B4" s="27"/>
      <c r="C4" s="27"/>
      <c r="D4" s="27"/>
      <c r="E4" s="104" t="str">
        <f>E15</f>
        <v>Max Oswald</v>
      </c>
      <c r="F4" s="175">
        <v>1</v>
      </c>
      <c r="G4" s="176"/>
      <c r="H4" s="176"/>
      <c r="I4" s="177"/>
      <c r="J4" s="26"/>
      <c r="K4" s="26"/>
      <c r="L4" s="26"/>
      <c r="M4" s="26"/>
      <c r="N4" s="26"/>
      <c r="O4" s="27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1:32" s="8" customFormat="1" ht="27" customHeight="1" thickBot="1">
      <c r="A5" s="27"/>
      <c r="B5" s="27"/>
      <c r="C5" s="27"/>
      <c r="D5" s="27"/>
      <c r="E5" s="105">
        <f>L15</f>
        <v>77</v>
      </c>
      <c r="F5" s="178"/>
      <c r="G5" s="179"/>
      <c r="H5" s="179"/>
      <c r="I5" s="180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</row>
    <row r="6" spans="1:32" s="8" customFormat="1" ht="27" customHeight="1" thickBot="1">
      <c r="A6" s="27"/>
      <c r="B6" s="27"/>
      <c r="C6" s="27"/>
      <c r="D6" s="27"/>
      <c r="E6" s="160">
        <v>2</v>
      </c>
      <c r="F6" s="178"/>
      <c r="G6" s="179"/>
      <c r="H6" s="179"/>
      <c r="I6" s="180"/>
      <c r="J6" s="184" t="str">
        <f>E16</f>
        <v>Gerhard Fischer </v>
      </c>
      <c r="K6" s="185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</row>
    <row r="7" spans="1:32" s="8" customFormat="1" ht="27" customHeight="1" thickBot="1">
      <c r="A7" s="27"/>
      <c r="B7" s="27"/>
      <c r="C7" s="27"/>
      <c r="D7" s="27"/>
      <c r="E7" s="161"/>
      <c r="F7" s="178"/>
      <c r="G7" s="179"/>
      <c r="H7" s="179"/>
      <c r="I7" s="180"/>
      <c r="J7" s="154">
        <f>L16</f>
        <v>73</v>
      </c>
      <c r="K7" s="155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</row>
    <row r="8" spans="1:32" s="8" customFormat="1" ht="27" customHeight="1">
      <c r="A8" s="27"/>
      <c r="B8" s="26"/>
      <c r="C8" s="26"/>
      <c r="D8" s="26"/>
      <c r="E8" s="161"/>
      <c r="F8" s="178"/>
      <c r="G8" s="179"/>
      <c r="H8" s="179"/>
      <c r="I8" s="180"/>
      <c r="J8" s="156">
        <v>3</v>
      </c>
      <c r="K8" s="15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</row>
    <row r="9" spans="1:32" s="9" customFormat="1" ht="27" customHeight="1" thickBot="1">
      <c r="A9" s="26"/>
      <c r="B9" s="26"/>
      <c r="C9" s="26"/>
      <c r="D9" s="26"/>
      <c r="E9" s="162"/>
      <c r="F9" s="181"/>
      <c r="G9" s="182"/>
      <c r="H9" s="182"/>
      <c r="I9" s="183"/>
      <c r="J9" s="158"/>
      <c r="K9" s="159"/>
      <c r="L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32" s="9" customFormat="1" ht="26.25" customHeight="1" thickBot="1">
      <c r="A10" s="26"/>
      <c r="B10" s="26"/>
      <c r="C10" s="26"/>
      <c r="D10" s="26"/>
      <c r="E10" s="45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9"/>
      <c r="R10" s="2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9"/>
      <c r="AD10" s="26"/>
      <c r="AE10" s="26"/>
      <c r="AF10" s="26"/>
    </row>
    <row r="11" spans="1:28" s="9" customFormat="1" ht="35.25" customHeight="1" thickBot="1">
      <c r="A11" s="26"/>
      <c r="B11" s="163" t="str">
        <f>Eingabe!$B$2</f>
        <v>2015 Großer Preis v. NÖ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5"/>
      <c r="N11" s="26"/>
      <c r="O11" s="26"/>
      <c r="P11" s="26"/>
      <c r="Q11" s="26"/>
      <c r="R11" s="26"/>
      <c r="S11" s="26"/>
      <c r="T11" s="26"/>
      <c r="U11" s="26"/>
      <c r="V11" s="26"/>
      <c r="W11" s="29"/>
      <c r="X11" s="26"/>
      <c r="Y11" s="26"/>
      <c r="Z11" s="26"/>
      <c r="AA11" s="26"/>
      <c r="AB11" s="26"/>
    </row>
    <row r="12" spans="1:30" s="8" customFormat="1" ht="26.25" customHeight="1">
      <c r="A12" s="27"/>
      <c r="B12" s="210" t="s">
        <v>0</v>
      </c>
      <c r="C12" s="212" t="s">
        <v>99</v>
      </c>
      <c r="D12" s="213"/>
      <c r="E12" s="188" t="s">
        <v>63</v>
      </c>
      <c r="F12" s="200" t="s">
        <v>2</v>
      </c>
      <c r="G12" s="198" t="str">
        <f>Eingabe!D3</f>
        <v>SA Raceway 20.03.15</v>
      </c>
      <c r="H12" s="198" t="str">
        <f>Eingabe!E3</f>
        <v>Mac Raceway 05.06.15</v>
      </c>
      <c r="I12" s="198" t="str">
        <f>Eingabe!F3</f>
        <v>SA Raceway 20.11.15</v>
      </c>
      <c r="J12" s="198" t="str">
        <f>Eingabe!G3</f>
        <v>Mac Raceway 04.12.15</v>
      </c>
      <c r="K12" s="192" t="s">
        <v>64</v>
      </c>
      <c r="L12" s="186" t="s">
        <v>65</v>
      </c>
      <c r="M12" s="196" t="s">
        <v>57</v>
      </c>
      <c r="N12" s="29"/>
      <c r="O12" s="64"/>
      <c r="P12" s="27"/>
      <c r="Q12" s="31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</row>
    <row r="13" spans="1:30" s="8" customFormat="1" ht="26.25" customHeight="1" thickBot="1">
      <c r="A13" s="27"/>
      <c r="B13" s="211"/>
      <c r="C13" s="214"/>
      <c r="D13" s="215"/>
      <c r="E13" s="189"/>
      <c r="F13" s="201"/>
      <c r="G13" s="199"/>
      <c r="H13" s="199"/>
      <c r="I13" s="199"/>
      <c r="J13" s="199"/>
      <c r="K13" s="193"/>
      <c r="L13" s="187"/>
      <c r="M13" s="197"/>
      <c r="N13" s="29"/>
      <c r="O13" s="64"/>
      <c r="P13" s="27"/>
      <c r="Q13" s="31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</row>
    <row r="14" spans="1:30" s="9" customFormat="1" ht="26.25" customHeight="1">
      <c r="A14" s="26"/>
      <c r="B14" s="51">
        <v>1</v>
      </c>
      <c r="C14" s="137" t="str">
        <f>IF(O14=0,Eingabe!CM4,IF(Eingabe!CJ4=0,Eingabe!CK4,IF(Eingabe!CJ4&gt;=0,Eingabe!CI4,IF(Eingabe!CJ4&lt;=0,Eingabe!CL4))))</f>
        <v>◄</v>
      </c>
      <c r="D14" s="141" t="str">
        <f>IF(O14=0,Eingabe!CN4,IF(Eingabe!CJ4=0," ",IF(Eingabe!CJ4&gt;=0,Eingabe!CJ4,IF(Eingabe!CJ4&lt;=0,Eingabe!CJ4,))))</f>
        <v> </v>
      </c>
      <c r="E14" s="52" t="str">
        <f>Eingabe!C4</f>
        <v>Walter Lemböck </v>
      </c>
      <c r="F14" s="53">
        <f>Eingabe!I4</f>
        <v>28.333333333333332</v>
      </c>
      <c r="G14" s="138">
        <f>Eingabe!D4</f>
        <v>30</v>
      </c>
      <c r="H14" s="149">
        <f>Eingabe!E4</f>
        <v>25</v>
      </c>
      <c r="I14" s="138">
        <f>Eingabe!F4</f>
        <v>30</v>
      </c>
      <c r="J14" s="54">
        <f>Eingabe!G4</f>
        <v>0</v>
      </c>
      <c r="K14" s="55">
        <f>Eingabe!H4</f>
        <v>85</v>
      </c>
      <c r="L14" s="55">
        <f>SUM(K14-M14)</f>
        <v>85</v>
      </c>
      <c r="M14" s="133">
        <v>0</v>
      </c>
      <c r="N14" s="26"/>
      <c r="O14" s="226">
        <v>1</v>
      </c>
      <c r="P14" s="26"/>
      <c r="Q14" s="26"/>
      <c r="R14" s="26"/>
      <c r="S14" s="31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</row>
    <row r="15" spans="1:30" s="8" customFormat="1" ht="26.25" customHeight="1">
      <c r="A15" s="27"/>
      <c r="B15" s="37">
        <v>2</v>
      </c>
      <c r="C15" s="144" t="str">
        <f>IF(O15=0,Eingabe!CM5,IF(Eingabe!CJ5=0,Eingabe!CK5,IF(Eingabe!CJ5&gt;=0,Eingabe!CI5,IF(Eingabe!CJ5&lt;=0,Eingabe!CL5))))</f>
        <v>◄</v>
      </c>
      <c r="D15" s="145" t="str">
        <f>IF(O15=0,Eingabe!CN5,IF(Eingabe!CJ5=0," ",IF(Eingabe!CJ5&gt;=0,Eingabe!CJ5,IF(Eingabe!CJ5&lt;=0,Eingabe!CJ5,))))</f>
        <v> </v>
      </c>
      <c r="E15" s="46" t="str">
        <f>Eingabe!C9</f>
        <v>Max Oswald</v>
      </c>
      <c r="F15" s="43">
        <f>Eingabe!I9</f>
        <v>25.666666666666668</v>
      </c>
      <c r="G15" s="18">
        <f>Eingabe!D9</f>
        <v>22</v>
      </c>
      <c r="H15" s="148">
        <f>Eingabe!E9</f>
        <v>30</v>
      </c>
      <c r="I15" s="140">
        <f>Eingabe!F9</f>
        <v>25</v>
      </c>
      <c r="J15" s="18">
        <f>Eingabe!G9</f>
        <v>0</v>
      </c>
      <c r="K15" s="24">
        <f>Eingabe!H9</f>
        <v>77</v>
      </c>
      <c r="L15" s="24">
        <f>SUM(K15-M15)</f>
        <v>77</v>
      </c>
      <c r="M15" s="134">
        <v>0</v>
      </c>
      <c r="N15" s="26"/>
      <c r="O15" s="226">
        <v>2</v>
      </c>
      <c r="P15" s="27"/>
      <c r="Q15" s="27"/>
      <c r="R15" s="26"/>
      <c r="S15" s="31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</row>
    <row r="16" spans="1:30" s="9" customFormat="1" ht="26.25" customHeight="1">
      <c r="A16" s="26"/>
      <c r="B16" s="38">
        <v>3</v>
      </c>
      <c r="C16" s="144" t="str">
        <f>IF(O16=0,Eingabe!CM6,IF(Eingabe!CJ6=0,Eingabe!CK6,IF(Eingabe!CJ6&gt;=0,Eingabe!CI6,IF(Eingabe!CJ6&lt;=0,Eingabe!CL6))))</f>
        <v>▲</v>
      </c>
      <c r="D16" s="145">
        <f>IF(O16=0,Eingabe!CN6,IF(Eingabe!CJ6=0," ",IF(Eingabe!CJ6&gt;=0,Eingabe!CJ6,IF(Eingabe!CJ6&lt;=0,Eingabe!CJ6,))))</f>
        <v>1</v>
      </c>
      <c r="E16" s="46" t="str">
        <f>Eingabe!C6</f>
        <v>Gerhard Fischer </v>
      </c>
      <c r="F16" s="43">
        <f>Eingabe!I6</f>
        <v>24.333333333333332</v>
      </c>
      <c r="G16" s="140">
        <f>Eingabe!D6</f>
        <v>25</v>
      </c>
      <c r="H16" s="18">
        <f>Eingabe!E6</f>
        <v>21</v>
      </c>
      <c r="I16" s="139">
        <f>Eingabe!F6</f>
        <v>27</v>
      </c>
      <c r="J16" s="18">
        <f>Eingabe!G6</f>
        <v>0</v>
      </c>
      <c r="K16" s="24">
        <f>Eingabe!H6</f>
        <v>73</v>
      </c>
      <c r="L16" s="24">
        <f>SUM(K16-M16)</f>
        <v>73</v>
      </c>
      <c r="M16" s="134">
        <v>0</v>
      </c>
      <c r="N16" s="26"/>
      <c r="O16" s="226">
        <v>4</v>
      </c>
      <c r="P16" s="26"/>
      <c r="Q16" s="26"/>
      <c r="R16" s="26"/>
      <c r="S16" s="31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</row>
    <row r="17" spans="1:30" s="9" customFormat="1" ht="26.25" customHeight="1">
      <c r="A17" s="26"/>
      <c r="B17" s="39">
        <v>4</v>
      </c>
      <c r="C17" s="144" t="str">
        <f>IF(O17=0,Eingabe!CM7,IF(Eingabe!CJ7=0,Eingabe!CK7,IF(Eingabe!CJ7&gt;=0,Eingabe!CI7,IF(Eingabe!CJ7&lt;=0,Eingabe!CL7))))</f>
        <v>▲</v>
      </c>
      <c r="D17" s="145">
        <f>IF(O17=0,Eingabe!CN7,IF(Eingabe!CJ7=0," ",IF(Eingabe!CJ7&gt;=0,Eingabe!CJ7,IF(Eingabe!CJ7&lt;=0,Eingabe!CJ7,))))</f>
        <v>1</v>
      </c>
      <c r="E17" s="46" t="str">
        <f>Eingabe!C13</f>
        <v>Martin Batik</v>
      </c>
      <c r="F17" s="43">
        <f>Eingabe!I13</f>
        <v>22.333333333333332</v>
      </c>
      <c r="G17" s="18">
        <f>Eingabe!D13</f>
        <v>18</v>
      </c>
      <c r="H17" s="139">
        <f>Eingabe!E13</f>
        <v>27</v>
      </c>
      <c r="I17" s="18">
        <f>Eingabe!F13</f>
        <v>22</v>
      </c>
      <c r="J17" s="18">
        <f>Eingabe!G13</f>
        <v>0</v>
      </c>
      <c r="K17" s="24">
        <f>Eingabe!H13</f>
        <v>67</v>
      </c>
      <c r="L17" s="24">
        <f>SUM(K17-M17)</f>
        <v>67</v>
      </c>
      <c r="M17" s="134">
        <v>0</v>
      </c>
      <c r="N17" s="29"/>
      <c r="O17" s="226">
        <v>5</v>
      </c>
      <c r="P17" s="26"/>
      <c r="Q17" s="26"/>
      <c r="R17" s="29"/>
      <c r="S17" s="31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</row>
    <row r="18" spans="1:30" s="9" customFormat="1" ht="26.25" customHeight="1">
      <c r="A18" s="26"/>
      <c r="B18" s="39">
        <v>5</v>
      </c>
      <c r="C18" s="144" t="str">
        <f>IF(O18=0,Eingabe!CM8,IF(Eingabe!CJ8=0,Eingabe!CK8,IF(Eingabe!CJ8&gt;=0,Eingabe!CI8,IF(Eingabe!CJ8&lt;=0,Eingabe!CL8))))</f>
        <v>▲</v>
      </c>
      <c r="D18" s="145">
        <f>IF(O18=0,Eingabe!CN8,IF(Eingabe!CJ8=0," ",IF(Eingabe!CJ8&gt;=0,Eingabe!CJ8,IF(Eingabe!CJ8&lt;=0,Eingabe!CJ8,))))</f>
        <v>2</v>
      </c>
      <c r="E18" s="46" t="str">
        <f>Eingabe!C10</f>
        <v>Thomas Nowak </v>
      </c>
      <c r="F18" s="43">
        <f>Eingabe!I10</f>
        <v>20.333333333333332</v>
      </c>
      <c r="G18" s="18">
        <f>Eingabe!D10</f>
        <v>21</v>
      </c>
      <c r="H18" s="18">
        <f>Eingabe!E10</f>
        <v>19</v>
      </c>
      <c r="I18" s="18">
        <f>Eingabe!F10</f>
        <v>21</v>
      </c>
      <c r="J18" s="18">
        <f>Eingabe!G10</f>
        <v>0</v>
      </c>
      <c r="K18" s="24">
        <f>Eingabe!H10</f>
        <v>61</v>
      </c>
      <c r="L18" s="24">
        <f>SUM(K18-M18)</f>
        <v>61</v>
      </c>
      <c r="M18" s="134">
        <v>0</v>
      </c>
      <c r="N18" s="29"/>
      <c r="O18" s="226">
        <v>7</v>
      </c>
      <c r="P18" s="26"/>
      <c r="Q18" s="26"/>
      <c r="R18" s="29"/>
      <c r="S18" s="31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</row>
    <row r="19" spans="1:30" s="9" customFormat="1" ht="26.25" customHeight="1">
      <c r="A19" s="26"/>
      <c r="B19" s="39">
        <v>6</v>
      </c>
      <c r="C19" s="144" t="str">
        <f>IF(O19=0,Eingabe!CM9,IF(Eingabe!CJ9=0,Eingabe!CK9,IF(Eingabe!CJ9&gt;=0,Eingabe!CI9,IF(Eingabe!CJ9&lt;=0,Eingabe!CL9))))</f>
        <v>▲</v>
      </c>
      <c r="D19" s="145">
        <f>IF(O19=0,Eingabe!CN9,IF(Eingabe!CJ9=0," ",IF(Eingabe!CJ9&gt;=0,Eingabe!CJ9,IF(Eingabe!CJ9&lt;=0,Eingabe!CJ9,))))</f>
        <v>3</v>
      </c>
      <c r="E19" s="46" t="str">
        <f>Eingabe!C7</f>
        <v>Peter Siding </v>
      </c>
      <c r="F19" s="43">
        <f>Eingabe!I7</f>
        <v>24</v>
      </c>
      <c r="G19" s="18">
        <f>Eingabe!D7</f>
        <v>24</v>
      </c>
      <c r="H19" s="222">
        <f>Eingabe!E7</f>
        <v>0</v>
      </c>
      <c r="I19" s="18">
        <f>Eingabe!F7</f>
        <v>24</v>
      </c>
      <c r="J19" s="18">
        <f>Eingabe!G7</f>
        <v>0</v>
      </c>
      <c r="K19" s="24">
        <f>Eingabe!H7</f>
        <v>48</v>
      </c>
      <c r="L19" s="24">
        <f>SUM(K19-M19)</f>
        <v>48</v>
      </c>
      <c r="M19" s="223">
        <v>0</v>
      </c>
      <c r="N19" s="29"/>
      <c r="O19" s="226">
        <v>9</v>
      </c>
      <c r="P19" s="26"/>
      <c r="Q19" s="26"/>
      <c r="R19" s="26"/>
      <c r="S19" s="31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</row>
    <row r="20" spans="1:30" s="9" customFormat="1" ht="26.25" customHeight="1">
      <c r="A20" s="26"/>
      <c r="B20" s="39">
        <v>7</v>
      </c>
      <c r="C20" s="147" t="str">
        <f>IF(O20=0,Eingabe!CM10,IF(Eingabe!CJ10=0,Eingabe!CK10,IF(Eingabe!CJ10&gt;=0,Eingabe!CI10,IF(Eingabe!CJ10&lt;=0,Eingabe!CL10))))</f>
        <v>▼</v>
      </c>
      <c r="D20" s="146">
        <f>IF(O20=0,Eingabe!CN10,IF(Eingabe!CJ10=0," ",IF(Eingabe!CJ10&gt;=0,Eingabe!CJ10,IF(Eingabe!CJ10&lt;=0,Eingabe!CJ10,))))</f>
        <v>-4</v>
      </c>
      <c r="E20" s="46" t="str">
        <f>Eingabe!C8</f>
        <v>Helmut Schmidt</v>
      </c>
      <c r="F20" s="43">
        <f>Eingabe!I8</f>
        <v>23.5</v>
      </c>
      <c r="G20" s="18">
        <f>Eingabe!D8</f>
        <v>23</v>
      </c>
      <c r="H20" s="18">
        <f>Eingabe!E8</f>
        <v>24</v>
      </c>
      <c r="I20" s="222">
        <f>Eingabe!F8</f>
        <v>0</v>
      </c>
      <c r="J20" s="18">
        <f>Eingabe!G8</f>
        <v>0</v>
      </c>
      <c r="K20" s="24">
        <f>Eingabe!H8</f>
        <v>47</v>
      </c>
      <c r="L20" s="24">
        <f>SUM(K20-M20)</f>
        <v>47</v>
      </c>
      <c r="M20" s="223">
        <v>0</v>
      </c>
      <c r="N20" s="29"/>
      <c r="O20" s="226">
        <v>3</v>
      </c>
      <c r="P20" s="26"/>
      <c r="Q20" s="26"/>
      <c r="R20" s="29"/>
      <c r="S20" s="31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</row>
    <row r="21" spans="1:30" s="9" customFormat="1" ht="26.25" customHeight="1">
      <c r="A21" s="26"/>
      <c r="B21" s="39">
        <v>8</v>
      </c>
      <c r="C21" s="147" t="str">
        <f>IF(O21=0,Eingabe!CM11,IF(Eingabe!CJ11=0,Eingabe!CK11,IF(Eingabe!CJ11&gt;=0,Eingabe!CI11,IF(Eingabe!CJ11&lt;=0,Eingabe!CL11))))</f>
        <v>▼</v>
      </c>
      <c r="D21" s="146">
        <f>IF(O21=0,Eingabe!CN11,IF(Eingabe!CJ11=0," ",IF(Eingabe!CJ11&gt;=0,Eingabe!CJ11,IF(Eingabe!CJ11&lt;=0,Eingabe!CJ11,))))</f>
        <v>-2</v>
      </c>
      <c r="E21" s="46" t="str">
        <f>Eingabe!C11</f>
        <v>Jürgen Oswald </v>
      </c>
      <c r="F21" s="43">
        <f>Eingabe!I11</f>
        <v>21.5</v>
      </c>
      <c r="G21" s="18">
        <f>Eingabe!D11</f>
        <v>20</v>
      </c>
      <c r="H21" s="18">
        <f>Eingabe!E11</f>
        <v>23</v>
      </c>
      <c r="I21" s="222">
        <f>Eingabe!F11</f>
        <v>0</v>
      </c>
      <c r="J21" s="18">
        <f>Eingabe!G11</f>
        <v>0</v>
      </c>
      <c r="K21" s="24">
        <f>Eingabe!H11</f>
        <v>43</v>
      </c>
      <c r="L21" s="24">
        <f>SUM(K21-M21)</f>
        <v>43</v>
      </c>
      <c r="M21" s="223">
        <v>0</v>
      </c>
      <c r="N21" s="29"/>
      <c r="O21" s="226">
        <v>6</v>
      </c>
      <c r="P21" s="26"/>
      <c r="Q21" s="26"/>
      <c r="R21" s="29"/>
      <c r="S21" s="31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</row>
    <row r="22" spans="1:30" s="9" customFormat="1" ht="26.25" customHeight="1">
      <c r="A22" s="26"/>
      <c r="B22" s="39">
        <v>9</v>
      </c>
      <c r="C22" s="144" t="str">
        <f>IF(O22=0,Eingabe!CM12,IF(Eingabe!CJ12=0,Eingabe!CK12,IF(Eingabe!CJ12&gt;=0,Eingabe!CI12,IF(Eingabe!CJ12&lt;=0,Eingabe!CL12))))</f>
        <v>▲</v>
      </c>
      <c r="D22" s="145">
        <f>IF(O22=0,Eingabe!CN12,IF(Eingabe!CJ12=0," ",IF(Eingabe!CJ12&gt;=0,Eingabe!CJ12,IF(Eingabe!CJ12&lt;=0,Eingabe!CJ12,))))</f>
        <v>3</v>
      </c>
      <c r="E22" s="46" t="str">
        <f>Eingabe!C12</f>
        <v>Thomas Milanollo</v>
      </c>
      <c r="F22" s="43">
        <f>Eingabe!I12</f>
        <v>21</v>
      </c>
      <c r="G22" s="18">
        <f>Eingabe!D12</f>
        <v>19</v>
      </c>
      <c r="H22" s="222">
        <f>Eingabe!E12</f>
        <v>0</v>
      </c>
      <c r="I22" s="18">
        <f>Eingabe!F12</f>
        <v>23</v>
      </c>
      <c r="J22" s="18">
        <f>Eingabe!G12</f>
        <v>0</v>
      </c>
      <c r="K22" s="24">
        <f>Eingabe!H12</f>
        <v>42</v>
      </c>
      <c r="L22" s="24">
        <f>SUM(K22-M22)</f>
        <v>42</v>
      </c>
      <c r="M22" s="223">
        <v>0</v>
      </c>
      <c r="N22" s="29"/>
      <c r="O22" s="226">
        <v>12</v>
      </c>
      <c r="P22" s="26"/>
      <c r="Q22" s="26"/>
      <c r="R22" s="29"/>
      <c r="S22" s="31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</row>
    <row r="23" spans="1:30" s="9" customFormat="1" ht="26.25" customHeight="1">
      <c r="A23" s="26"/>
      <c r="B23" s="39">
        <v>10</v>
      </c>
      <c r="C23" s="144" t="str">
        <f>IF(O23=0,Eingabe!CM13,IF(Eingabe!CJ13=0,Eingabe!CK13,IF(Eingabe!CJ13&gt;=0,Eingabe!CI13,IF(Eingabe!CJ13&lt;=0,Eingabe!CL13))))</f>
        <v>▲</v>
      </c>
      <c r="D23" s="145">
        <f>IF(O23=0,Eingabe!CN13,IF(Eingabe!CJ13=0," ",IF(Eingabe!CJ13&gt;=0,Eingabe!CJ13,IF(Eingabe!CJ13&lt;=0,Eingabe!CJ13,))))</f>
        <v>1</v>
      </c>
      <c r="E23" s="46" t="str">
        <f>Eingabe!C15</f>
        <v>Mario Rada</v>
      </c>
      <c r="F23" s="43">
        <f>Eingabe!I15</f>
        <v>20</v>
      </c>
      <c r="G23" s="222">
        <f>Eingabe!D15</f>
        <v>0</v>
      </c>
      <c r="H23" s="18">
        <f>Eingabe!E15</f>
        <v>20</v>
      </c>
      <c r="I23" s="18">
        <f>Eingabe!F15</f>
        <v>20</v>
      </c>
      <c r="J23" s="18">
        <f>Eingabe!G15</f>
        <v>0</v>
      </c>
      <c r="K23" s="24">
        <f>Eingabe!H15</f>
        <v>40</v>
      </c>
      <c r="L23" s="24">
        <f>SUM(K23-M23)</f>
        <v>40</v>
      </c>
      <c r="M23" s="223">
        <v>0</v>
      </c>
      <c r="N23" s="29"/>
      <c r="O23" s="226">
        <v>11</v>
      </c>
      <c r="P23" s="26"/>
      <c r="Q23" s="26"/>
      <c r="R23" s="29"/>
      <c r="S23" s="31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</row>
    <row r="24" spans="1:30" s="9" customFormat="1" ht="26.25" customHeight="1">
      <c r="A24" s="26"/>
      <c r="B24" s="39">
        <v>11</v>
      </c>
      <c r="C24" s="147" t="str">
        <f>IF(O24=0,Eingabe!CM14,IF(Eingabe!CJ14=0,Eingabe!CK14,IF(Eingabe!CJ14&gt;=0,Eingabe!CI14,IF(Eingabe!CJ14&lt;=0,Eingabe!CL14))))</f>
        <v>▼</v>
      </c>
      <c r="D24" s="146">
        <f>IF(O24=0,Eingabe!CN14,IF(Eingabe!CJ14=0," ",IF(Eingabe!CJ14&gt;=0,Eingabe!CJ14,IF(Eingabe!CJ14&lt;=0,Eingabe!CJ14,))))</f>
        <v>-3</v>
      </c>
      <c r="E24" s="46" t="str">
        <f>Eingabe!C5</f>
        <v>Walter Müllner </v>
      </c>
      <c r="F24" s="43">
        <f>Eingabe!I5</f>
        <v>27</v>
      </c>
      <c r="G24" s="139">
        <f>Eingabe!D5</f>
        <v>27</v>
      </c>
      <c r="H24" s="222">
        <f>Eingabe!E5</f>
        <v>0</v>
      </c>
      <c r="I24" s="18">
        <f>Eingabe!F5</f>
        <v>0</v>
      </c>
      <c r="J24" s="18">
        <f>Eingabe!G5</f>
        <v>0</v>
      </c>
      <c r="K24" s="24">
        <f>Eingabe!H5</f>
        <v>27</v>
      </c>
      <c r="L24" s="24">
        <f>SUM(K24-M24)</f>
        <v>27</v>
      </c>
      <c r="M24" s="223">
        <v>0</v>
      </c>
      <c r="N24" s="26"/>
      <c r="O24" s="226">
        <v>8</v>
      </c>
      <c r="P24" s="26"/>
      <c r="Q24" s="26"/>
      <c r="R24" s="29"/>
      <c r="S24" s="31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</row>
    <row r="25" spans="1:30" s="9" customFormat="1" ht="26.25" customHeight="1">
      <c r="A25" s="26"/>
      <c r="B25" s="39">
        <v>12</v>
      </c>
      <c r="C25" s="147" t="str">
        <f>IF(O25=0,Eingabe!CM15,IF(Eingabe!CJ15=0,Eingabe!CK15,IF(Eingabe!CJ15&gt;=0,Eingabe!CI15,IF(Eingabe!CJ15&lt;=0,Eingabe!CL15))))</f>
        <v>▼</v>
      </c>
      <c r="D25" s="146">
        <f>IF(O25=0,Eingabe!CN15,IF(Eingabe!CJ15=0," ",IF(Eingabe!CJ15&gt;=0,Eingabe!CJ15,IF(Eingabe!CJ15&lt;=0,Eingabe!CJ15,))))</f>
        <v>-2</v>
      </c>
      <c r="E25" s="46" t="str">
        <f>Eingabe!C17</f>
        <v>Martin Weiss</v>
      </c>
      <c r="F25" s="43">
        <f>Eingabe!I17</f>
        <v>22</v>
      </c>
      <c r="G25" s="222">
        <f>Eingabe!D17</f>
        <v>0</v>
      </c>
      <c r="H25" s="18">
        <f>Eingabe!E17</f>
        <v>22</v>
      </c>
      <c r="I25" s="18">
        <f>Eingabe!F17</f>
        <v>0</v>
      </c>
      <c r="J25" s="18">
        <f>Eingabe!G17</f>
        <v>0</v>
      </c>
      <c r="K25" s="24">
        <f>Eingabe!H17</f>
        <v>22</v>
      </c>
      <c r="L25" s="24">
        <f>SUM(K25-M25)</f>
        <v>22</v>
      </c>
      <c r="M25" s="223">
        <v>0</v>
      </c>
      <c r="N25" s="29"/>
      <c r="O25" s="226">
        <v>10</v>
      </c>
      <c r="P25" s="26"/>
      <c r="Q25" s="26"/>
      <c r="R25" s="29"/>
      <c r="S25" s="31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</row>
    <row r="26" spans="1:30" s="9" customFormat="1" ht="26.25" customHeight="1">
      <c r="A26" s="26"/>
      <c r="B26" s="39">
        <v>13</v>
      </c>
      <c r="C26" s="65" t="str">
        <f>IF(O26=0,Eingabe!CM16,IF(Eingabe!CJ16=0,Eingabe!CK16,IF(Eingabe!CJ16&gt;=0,Eingabe!CI16,IF(Eingabe!CJ16&lt;=0,Eingabe!CL16))))</f>
        <v>►</v>
      </c>
      <c r="D26" s="142" t="str">
        <f>IF(O26=0,Eingabe!CN16,IF(Eingabe!CJ16=0," ",IF(Eingabe!CJ16&gt;=0,Eingabe!CJ16,IF(Eingabe!CJ16&lt;=0,Eingabe!CJ16,))))</f>
        <v>neu</v>
      </c>
      <c r="E26" s="46" t="str">
        <f>Eingabe!C18</f>
        <v>Gerlinde Herzog</v>
      </c>
      <c r="F26" s="43">
        <f>Eingabe!I18</f>
        <v>19</v>
      </c>
      <c r="G26" s="222">
        <f>Eingabe!D18</f>
        <v>0</v>
      </c>
      <c r="H26" s="18">
        <f>Eingabe!E18</f>
        <v>0</v>
      </c>
      <c r="I26" s="18">
        <f>Eingabe!F18</f>
        <v>19</v>
      </c>
      <c r="J26" s="18">
        <f>Eingabe!G18</f>
        <v>0</v>
      </c>
      <c r="K26" s="24">
        <f>Eingabe!H18</f>
        <v>19</v>
      </c>
      <c r="L26" s="24">
        <f>SUM(K26-M26)</f>
        <v>19</v>
      </c>
      <c r="M26" s="223">
        <v>0</v>
      </c>
      <c r="N26" s="29"/>
      <c r="O26" s="226">
        <v>0</v>
      </c>
      <c r="P26" s="26"/>
      <c r="Q26" s="26"/>
      <c r="R26" s="29"/>
      <c r="S26" s="31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</row>
    <row r="27" spans="1:30" s="8" customFormat="1" ht="26.25" customHeight="1">
      <c r="A27" s="27"/>
      <c r="B27" s="39">
        <v>14</v>
      </c>
      <c r="C27" s="147" t="str">
        <f>IF(O27=0,Eingabe!CM17,IF(Eingabe!CJ17=0,Eingabe!CK17,IF(Eingabe!CJ17&gt;=0,Eingabe!CI17,IF(Eingabe!CJ17&lt;=0,Eingabe!CL17))))</f>
        <v>▼</v>
      </c>
      <c r="D27" s="146">
        <f>IF(O27=0,Eingabe!CN17,IF(Eingabe!CJ17=0," ",IF(Eingabe!CJ17&gt;=0,Eingabe!CJ17,IF(Eingabe!CJ17&lt;=0,Eingabe!CJ17,))))</f>
        <v>-1</v>
      </c>
      <c r="E27" s="46" t="str">
        <f>Eingabe!C16</f>
        <v>Hans Schorer</v>
      </c>
      <c r="F27" s="43">
        <f>Eingabe!I16</f>
        <v>18</v>
      </c>
      <c r="G27" s="222">
        <f>Eingabe!D16</f>
        <v>0</v>
      </c>
      <c r="H27" s="18">
        <f>Eingabe!E16</f>
        <v>18</v>
      </c>
      <c r="I27" s="18">
        <f>Eingabe!F16</f>
        <v>0</v>
      </c>
      <c r="J27" s="18">
        <f>Eingabe!G16</f>
        <v>0</v>
      </c>
      <c r="K27" s="24">
        <f>Eingabe!H16</f>
        <v>18</v>
      </c>
      <c r="L27" s="24">
        <f>SUM(K27-M27)</f>
        <v>18</v>
      </c>
      <c r="M27" s="223">
        <v>0</v>
      </c>
      <c r="N27" s="29"/>
      <c r="O27" s="226">
        <v>13</v>
      </c>
      <c r="P27" s="27"/>
      <c r="Q27" s="27"/>
      <c r="R27" s="29"/>
      <c r="S27" s="31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</row>
    <row r="28" spans="1:30" s="9" customFormat="1" ht="26.25" customHeight="1" thickBot="1">
      <c r="A28" s="26"/>
      <c r="B28" s="39">
        <v>15</v>
      </c>
      <c r="C28" s="147" t="str">
        <f>IF(O28=0,Eingabe!CM18,IF(Eingabe!CJ18=0,Eingabe!CK18,IF(Eingabe!CJ18&gt;=0,Eingabe!CI18,IF(Eingabe!CJ18&lt;=0,Eingabe!CL18))))</f>
        <v>▼</v>
      </c>
      <c r="D28" s="146">
        <f>IF(O28=0,Eingabe!CN18,IF(Eingabe!CJ18=0," ",IF(Eingabe!CJ18&gt;=0,Eingabe!CJ18,IF(Eingabe!CJ18&lt;=0,Eingabe!CJ18,))))</f>
        <v>-1</v>
      </c>
      <c r="E28" s="46" t="str">
        <f>Eingabe!C14</f>
        <v>Gabi Krausler</v>
      </c>
      <c r="F28" s="43">
        <f>Eingabe!I14</f>
        <v>17</v>
      </c>
      <c r="G28" s="18">
        <f>Eingabe!D14</f>
        <v>17</v>
      </c>
      <c r="H28" s="222">
        <f>Eingabe!E14</f>
        <v>0</v>
      </c>
      <c r="I28" s="18">
        <f>Eingabe!F14</f>
        <v>0</v>
      </c>
      <c r="J28" s="18">
        <f>Eingabe!G14</f>
        <v>0</v>
      </c>
      <c r="K28" s="24">
        <f>Eingabe!H14</f>
        <v>17</v>
      </c>
      <c r="L28" s="24">
        <f>SUM(K28-M28)</f>
        <v>17</v>
      </c>
      <c r="M28" s="223">
        <v>0</v>
      </c>
      <c r="N28" s="29"/>
      <c r="O28" s="226">
        <v>14</v>
      </c>
      <c r="P28" s="26"/>
      <c r="Q28" s="26"/>
      <c r="R28" s="29"/>
      <c r="S28" s="31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</row>
    <row r="29" spans="2:31" ht="26.25" customHeight="1" thickBot="1">
      <c r="B29" s="166" t="str">
        <f>Eingabe!$B$54</f>
        <v>Punktevergabe: 30,27,25,24,23,22,21,20,19,18,17,16,15,14,13,12,11,10,9,8,7,6,5,4,3,2,1</v>
      </c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8"/>
      <c r="N29" s="33"/>
      <c r="O29" s="34"/>
      <c r="P29" s="34"/>
      <c r="Q29" s="34"/>
      <c r="R29" s="33"/>
      <c r="S29" s="34"/>
      <c r="T29" s="34"/>
      <c r="U29" s="33"/>
      <c r="V29" s="31"/>
      <c r="W29" s="31"/>
      <c r="X29" s="31"/>
      <c r="Y29" s="25"/>
      <c r="Z29" s="25"/>
      <c r="AA29" s="30"/>
      <c r="AB29" s="25"/>
      <c r="AC29" s="25"/>
      <c r="AE29" s="17"/>
    </row>
    <row r="30" spans="2:32" ht="26.25" customHeight="1"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33"/>
      <c r="S30" s="34"/>
      <c r="T30" s="34"/>
      <c r="U30" s="34"/>
      <c r="V30" s="33"/>
      <c r="W30" s="34"/>
      <c r="X30" s="34"/>
      <c r="Y30" s="33"/>
      <c r="Z30" s="31"/>
      <c r="AA30" s="31"/>
      <c r="AB30" s="31"/>
      <c r="AC30" s="25"/>
      <c r="AE30" s="30"/>
      <c r="AF30" s="25"/>
    </row>
    <row r="31" spans="2:31" ht="26.25" customHeight="1">
      <c r="B31" s="32"/>
      <c r="D31" s="25"/>
      <c r="F31" s="143" t="s">
        <v>66</v>
      </c>
      <c r="G31" s="135" t="s">
        <v>61</v>
      </c>
      <c r="H31" s="136" t="s">
        <v>67</v>
      </c>
      <c r="I31" s="32"/>
      <c r="J31" s="32"/>
      <c r="K31" s="32"/>
      <c r="L31" s="32"/>
      <c r="M31" s="32"/>
      <c r="N31" s="31"/>
      <c r="O31" s="31"/>
      <c r="P31" s="33"/>
      <c r="Q31" s="34"/>
      <c r="R31" s="34"/>
      <c r="S31" s="34"/>
      <c r="T31" s="33"/>
      <c r="U31" s="33"/>
      <c r="V31" s="34"/>
      <c r="W31" s="33"/>
      <c r="X31" s="31"/>
      <c r="Y31" s="31"/>
      <c r="Z31" s="31"/>
      <c r="AA31" s="25"/>
      <c r="AB31" s="30"/>
      <c r="AC31" s="25"/>
      <c r="AD31" s="17"/>
      <c r="AE31" s="17"/>
    </row>
    <row r="32" spans="2:32" ht="26.25" customHeight="1" thickBot="1">
      <c r="B32" s="32"/>
      <c r="C32" s="25"/>
      <c r="D32" s="25"/>
      <c r="E32" s="45"/>
      <c r="F32" s="25"/>
      <c r="G32" s="25"/>
      <c r="H32" s="25"/>
      <c r="I32" s="25"/>
      <c r="J32" s="25"/>
      <c r="K32" s="25"/>
      <c r="L32" s="25"/>
      <c r="M32" s="25"/>
      <c r="N32" s="25"/>
      <c r="O32" s="32"/>
      <c r="P32" s="32"/>
      <c r="S32" s="33"/>
      <c r="T32" s="34"/>
      <c r="U32" s="34"/>
      <c r="V32" s="34"/>
      <c r="W32" s="33"/>
      <c r="X32" s="33"/>
      <c r="Y32" s="34"/>
      <c r="Z32" s="33"/>
      <c r="AA32" s="31"/>
      <c r="AB32" s="31"/>
      <c r="AE32" s="30"/>
      <c r="AF32" s="25"/>
    </row>
    <row r="33" spans="2:31" ht="34.5" customHeight="1" thickBot="1">
      <c r="B33" s="25"/>
      <c r="C33" s="25"/>
      <c r="D33" s="207" t="str">
        <f>Eingabe!$D$3</f>
        <v>SA Raceway 20.03.15</v>
      </c>
      <c r="E33" s="208"/>
      <c r="F33" s="208"/>
      <c r="G33" s="208"/>
      <c r="H33" s="208"/>
      <c r="I33" s="208"/>
      <c r="J33" s="208"/>
      <c r="K33" s="208"/>
      <c r="L33" s="209"/>
      <c r="M33" s="25"/>
      <c r="N33" s="31"/>
      <c r="O33" s="31"/>
      <c r="P33" s="33"/>
      <c r="Q33" s="34"/>
      <c r="R33" s="34"/>
      <c r="S33" s="34"/>
      <c r="T33" s="33"/>
      <c r="U33" s="33"/>
      <c r="V33" s="34"/>
      <c r="W33" s="33"/>
      <c r="X33" s="31"/>
      <c r="Y33" s="31"/>
      <c r="Z33" s="31"/>
      <c r="AA33" s="25"/>
      <c r="AB33" s="30"/>
      <c r="AC33" s="25"/>
      <c r="AD33" s="17"/>
      <c r="AE33" s="17"/>
    </row>
    <row r="34" spans="2:31" ht="31.5" customHeight="1">
      <c r="B34" s="25"/>
      <c r="C34" s="25"/>
      <c r="D34" s="202" t="s">
        <v>0</v>
      </c>
      <c r="E34" s="190" t="s">
        <v>63</v>
      </c>
      <c r="F34" s="190" t="s">
        <v>4</v>
      </c>
      <c r="G34" s="190" t="s">
        <v>5</v>
      </c>
      <c r="H34" s="190" t="s">
        <v>6</v>
      </c>
      <c r="I34" s="190" t="s">
        <v>62</v>
      </c>
      <c r="J34" s="194" t="s">
        <v>3</v>
      </c>
      <c r="K34" s="35" t="s">
        <v>60</v>
      </c>
      <c r="L34" s="36"/>
      <c r="M34" s="25"/>
      <c r="N34" s="31"/>
      <c r="O34" s="31"/>
      <c r="P34" s="33"/>
      <c r="Q34" s="34"/>
      <c r="R34" s="34"/>
      <c r="S34" s="34"/>
      <c r="T34" s="33"/>
      <c r="U34" s="33"/>
      <c r="V34" s="34"/>
      <c r="W34" s="33"/>
      <c r="X34" s="31"/>
      <c r="Y34" s="31"/>
      <c r="Z34" s="31"/>
      <c r="AA34" s="25"/>
      <c r="AB34" s="30"/>
      <c r="AC34" s="25"/>
      <c r="AD34" s="17"/>
      <c r="AE34" s="17"/>
    </row>
    <row r="35" spans="2:31" ht="26.25" customHeight="1" thickBot="1">
      <c r="B35" s="25"/>
      <c r="C35" s="25"/>
      <c r="D35" s="203"/>
      <c r="E35" s="191"/>
      <c r="F35" s="191"/>
      <c r="G35" s="191"/>
      <c r="H35" s="191"/>
      <c r="I35" s="191"/>
      <c r="J35" s="195"/>
      <c r="K35" s="49" t="s">
        <v>58</v>
      </c>
      <c r="L35" s="50" t="s">
        <v>59</v>
      </c>
      <c r="M35" s="26"/>
      <c r="N35" s="31"/>
      <c r="O35" s="31"/>
      <c r="P35" s="33"/>
      <c r="Q35" s="34"/>
      <c r="R35" s="34"/>
      <c r="S35" s="34"/>
      <c r="T35" s="33"/>
      <c r="U35" s="33"/>
      <c r="V35" s="34"/>
      <c r="W35" s="33"/>
      <c r="X35" s="31"/>
      <c r="Y35" s="31"/>
      <c r="Z35" s="31"/>
      <c r="AA35" s="25"/>
      <c r="AB35" s="30"/>
      <c r="AC35" s="25"/>
      <c r="AD35" s="17"/>
      <c r="AE35" s="17"/>
    </row>
    <row r="36" spans="2:31" ht="26.25" customHeight="1">
      <c r="B36" s="25"/>
      <c r="C36" s="25"/>
      <c r="D36" s="56" t="s">
        <v>7</v>
      </c>
      <c r="E36" s="106" t="str">
        <f>Eingabe!C4</f>
        <v>Walter Lemböck </v>
      </c>
      <c r="F36" s="107">
        <f>SUM(H36-G36)</f>
        <v>96.69000000000001</v>
      </c>
      <c r="G36" s="108">
        <v>95.46</v>
      </c>
      <c r="H36" s="109">
        <v>192.15</v>
      </c>
      <c r="I36" s="108">
        <f aca="true" t="shared" si="0" ref="I36:I46">SUM(H36/12)</f>
        <v>16.0125</v>
      </c>
      <c r="J36" s="110">
        <f>Eingabe!D4</f>
        <v>30</v>
      </c>
      <c r="K36" s="119"/>
      <c r="L36" s="120"/>
      <c r="M36" s="26"/>
      <c r="N36" s="31"/>
      <c r="O36" s="31"/>
      <c r="P36" s="33"/>
      <c r="Q36" s="34"/>
      <c r="R36" s="34"/>
      <c r="S36" s="34"/>
      <c r="T36" s="33"/>
      <c r="U36" s="33"/>
      <c r="V36" s="34"/>
      <c r="W36" s="33"/>
      <c r="X36" s="31"/>
      <c r="Y36" s="31"/>
      <c r="Z36" s="31"/>
      <c r="AA36" s="25"/>
      <c r="AB36" s="30"/>
      <c r="AC36" s="25"/>
      <c r="AD36" s="17"/>
      <c r="AE36" s="17"/>
    </row>
    <row r="37" spans="2:31" ht="26.25" customHeight="1">
      <c r="B37" s="25"/>
      <c r="C37" s="25"/>
      <c r="D37" s="12" t="s">
        <v>8</v>
      </c>
      <c r="E37" s="111" t="str">
        <f>Eingabe!C5</f>
        <v>Walter Müllner </v>
      </c>
      <c r="F37" s="112">
        <f>SUM(H37-G37)</f>
        <v>94.89</v>
      </c>
      <c r="G37" s="112">
        <v>95.14</v>
      </c>
      <c r="H37" s="113">
        <v>190.03</v>
      </c>
      <c r="I37" s="112">
        <f t="shared" si="0"/>
        <v>15.835833333333333</v>
      </c>
      <c r="J37" s="114">
        <f>Eingabe!D5</f>
        <v>27</v>
      </c>
      <c r="K37" s="121">
        <f aca="true" t="shared" si="1" ref="K37:K46">$H$36-H37</f>
        <v>2.1200000000000045</v>
      </c>
      <c r="L37" s="122"/>
      <c r="M37" s="27"/>
      <c r="N37" s="31"/>
      <c r="O37" s="31"/>
      <c r="P37" s="33"/>
      <c r="Q37" s="34"/>
      <c r="R37" s="34"/>
      <c r="S37" s="34"/>
      <c r="T37" s="33"/>
      <c r="U37" s="33"/>
      <c r="V37" s="34"/>
      <c r="W37" s="33"/>
      <c r="X37" s="31"/>
      <c r="Y37" s="31"/>
      <c r="Z37" s="31"/>
      <c r="AA37" s="25"/>
      <c r="AB37" s="30"/>
      <c r="AC37" s="25"/>
      <c r="AD37" s="17"/>
      <c r="AE37" s="17"/>
    </row>
    <row r="38" spans="2:31" ht="26.25" customHeight="1">
      <c r="B38" s="25"/>
      <c r="C38" s="25"/>
      <c r="D38" s="13" t="s">
        <v>9</v>
      </c>
      <c r="E38" s="115" t="str">
        <f>Eingabe!C6</f>
        <v>Gerhard Fischer </v>
      </c>
      <c r="F38" s="116">
        <f aca="true" t="shared" si="2" ref="F38:F46">SUM(H38-G38)</f>
        <v>92.67999999999999</v>
      </c>
      <c r="G38" s="116">
        <v>94.08</v>
      </c>
      <c r="H38" s="117">
        <v>186.76</v>
      </c>
      <c r="I38" s="116">
        <f t="shared" si="0"/>
        <v>15.563333333333333</v>
      </c>
      <c r="J38" s="118">
        <f>Eingabe!D6</f>
        <v>25</v>
      </c>
      <c r="K38" s="123">
        <f t="shared" si="1"/>
        <v>5.390000000000015</v>
      </c>
      <c r="L38" s="124">
        <f aca="true" t="shared" si="3" ref="L38:L46">SUM(H37-H38)</f>
        <v>3.2700000000000102</v>
      </c>
      <c r="M38" s="27"/>
      <c r="N38" s="31"/>
      <c r="O38" s="31"/>
      <c r="P38" s="33"/>
      <c r="Q38" s="34"/>
      <c r="R38" s="34"/>
      <c r="S38" s="34"/>
      <c r="T38" s="33"/>
      <c r="U38" s="33"/>
      <c r="V38" s="34"/>
      <c r="W38" s="33"/>
      <c r="X38" s="31"/>
      <c r="Y38" s="31"/>
      <c r="Z38" s="31"/>
      <c r="AA38" s="25"/>
      <c r="AB38" s="30"/>
      <c r="AC38" s="25"/>
      <c r="AD38" s="17"/>
      <c r="AE38" s="17"/>
    </row>
    <row r="39" spans="2:31" ht="26.25" customHeight="1">
      <c r="B39" s="25"/>
      <c r="C39" s="25"/>
      <c r="D39" s="10" t="s">
        <v>10</v>
      </c>
      <c r="E39" s="46" t="str">
        <f>Eingabe!C7</f>
        <v>Peter Siding </v>
      </c>
      <c r="F39" s="5">
        <f t="shared" si="2"/>
        <v>92.33999999999999</v>
      </c>
      <c r="G39" s="5">
        <v>93.17</v>
      </c>
      <c r="H39" s="6">
        <v>185.51</v>
      </c>
      <c r="I39" s="5">
        <f t="shared" si="0"/>
        <v>15.459166666666667</v>
      </c>
      <c r="J39" s="7">
        <f>Eingabe!D7</f>
        <v>24</v>
      </c>
      <c r="K39" s="125">
        <f t="shared" si="1"/>
        <v>6.640000000000015</v>
      </c>
      <c r="L39" s="126">
        <f t="shared" si="3"/>
        <v>1.25</v>
      </c>
      <c r="M39" s="27"/>
      <c r="N39" s="31"/>
      <c r="O39" s="31"/>
      <c r="P39" s="33"/>
      <c r="Q39" s="34"/>
      <c r="R39" s="34"/>
      <c r="S39" s="34"/>
      <c r="T39" s="33"/>
      <c r="U39" s="33"/>
      <c r="V39" s="34"/>
      <c r="W39" s="33"/>
      <c r="X39" s="31"/>
      <c r="Y39" s="31"/>
      <c r="Z39" s="31"/>
      <c r="AA39" s="25"/>
      <c r="AB39" s="30"/>
      <c r="AC39" s="25"/>
      <c r="AD39" s="17"/>
      <c r="AE39" s="17"/>
    </row>
    <row r="40" spans="2:31" ht="26.25" customHeight="1">
      <c r="B40" s="25"/>
      <c r="C40" s="25"/>
      <c r="D40" s="10" t="s">
        <v>11</v>
      </c>
      <c r="E40" s="46" t="str">
        <f>Eingabe!C8</f>
        <v>Helmut Schmidt</v>
      </c>
      <c r="F40" s="5">
        <f t="shared" si="2"/>
        <v>91.37999999999998</v>
      </c>
      <c r="G40" s="5">
        <v>94.04</v>
      </c>
      <c r="H40" s="6">
        <v>185.42</v>
      </c>
      <c r="I40" s="5">
        <f t="shared" si="0"/>
        <v>15.451666666666666</v>
      </c>
      <c r="J40" s="7">
        <f>Eingabe!D8</f>
        <v>23</v>
      </c>
      <c r="K40" s="125">
        <f t="shared" si="1"/>
        <v>6.730000000000018</v>
      </c>
      <c r="L40" s="126">
        <f t="shared" si="3"/>
        <v>0.09000000000000341</v>
      </c>
      <c r="M40" s="27"/>
      <c r="N40" s="31"/>
      <c r="O40" s="31"/>
      <c r="P40" s="33"/>
      <c r="Q40" s="34"/>
      <c r="R40" s="34"/>
      <c r="S40" s="34"/>
      <c r="T40" s="33"/>
      <c r="U40" s="33"/>
      <c r="V40" s="34"/>
      <c r="W40" s="33"/>
      <c r="X40" s="31"/>
      <c r="Y40" s="31"/>
      <c r="Z40" s="31"/>
      <c r="AA40" s="25"/>
      <c r="AB40" s="30"/>
      <c r="AC40" s="25"/>
      <c r="AD40" s="17"/>
      <c r="AE40" s="17"/>
    </row>
    <row r="41" spans="2:31" ht="26.25" customHeight="1">
      <c r="B41" s="25"/>
      <c r="C41" s="25"/>
      <c r="D41" s="10" t="s">
        <v>12</v>
      </c>
      <c r="E41" s="46" t="str">
        <f>Eingabe!C9</f>
        <v>Max Oswald</v>
      </c>
      <c r="F41" s="116">
        <f t="shared" si="2"/>
        <v>92.68</v>
      </c>
      <c r="G41" s="5">
        <v>92.66</v>
      </c>
      <c r="H41" s="6">
        <v>185.34</v>
      </c>
      <c r="I41" s="5">
        <f t="shared" si="0"/>
        <v>15.445</v>
      </c>
      <c r="J41" s="7">
        <f>Eingabe!D9</f>
        <v>22</v>
      </c>
      <c r="K41" s="125">
        <f t="shared" si="1"/>
        <v>6.810000000000002</v>
      </c>
      <c r="L41" s="126">
        <f t="shared" si="3"/>
        <v>0.07999999999998408</v>
      </c>
      <c r="M41" s="26"/>
      <c r="N41" s="31"/>
      <c r="O41" s="31"/>
      <c r="P41" s="33"/>
      <c r="Q41" s="34"/>
      <c r="R41" s="34"/>
      <c r="S41" s="34"/>
      <c r="T41" s="33"/>
      <c r="U41" s="33"/>
      <c r="V41" s="34"/>
      <c r="W41" s="33"/>
      <c r="X41" s="31"/>
      <c r="Y41" s="31"/>
      <c r="Z41" s="31"/>
      <c r="AA41" s="25"/>
      <c r="AB41" s="30"/>
      <c r="AC41" s="25"/>
      <c r="AD41" s="17"/>
      <c r="AE41" s="17"/>
    </row>
    <row r="42" spans="2:31" ht="26.25" customHeight="1">
      <c r="B42" s="25"/>
      <c r="C42" s="25"/>
      <c r="D42" s="10" t="s">
        <v>13</v>
      </c>
      <c r="E42" s="46" t="str">
        <f>Eingabe!C10</f>
        <v>Thomas Nowak </v>
      </c>
      <c r="F42" s="5">
        <f t="shared" si="2"/>
        <v>92.35</v>
      </c>
      <c r="G42" s="5">
        <v>89.65</v>
      </c>
      <c r="H42" s="6">
        <v>182</v>
      </c>
      <c r="I42" s="5">
        <f t="shared" si="0"/>
        <v>15.166666666666666</v>
      </c>
      <c r="J42" s="7">
        <f>Eingabe!D10</f>
        <v>21</v>
      </c>
      <c r="K42" s="125">
        <f t="shared" si="1"/>
        <v>10.150000000000006</v>
      </c>
      <c r="L42" s="126">
        <f t="shared" si="3"/>
        <v>3.3400000000000034</v>
      </c>
      <c r="M42" s="26"/>
      <c r="N42" s="31"/>
      <c r="O42" s="31"/>
      <c r="P42" s="33"/>
      <c r="Q42" s="34"/>
      <c r="R42" s="34"/>
      <c r="S42" s="34"/>
      <c r="T42" s="33"/>
      <c r="U42" s="33"/>
      <c r="V42" s="34"/>
      <c r="W42" s="33"/>
      <c r="X42" s="31"/>
      <c r="Y42" s="31"/>
      <c r="Z42" s="31"/>
      <c r="AA42" s="25"/>
      <c r="AB42" s="30"/>
      <c r="AC42" s="25"/>
      <c r="AD42" s="17"/>
      <c r="AE42" s="17"/>
    </row>
    <row r="43" spans="2:31" ht="26.25" customHeight="1">
      <c r="B43" s="25"/>
      <c r="C43" s="25"/>
      <c r="D43" s="10" t="s">
        <v>14</v>
      </c>
      <c r="E43" s="46" t="str">
        <f>Eingabe!C11</f>
        <v>Jürgen Oswald </v>
      </c>
      <c r="F43" s="5">
        <f t="shared" si="2"/>
        <v>89.69999999999999</v>
      </c>
      <c r="G43" s="5">
        <v>90.06</v>
      </c>
      <c r="H43" s="6">
        <v>179.76</v>
      </c>
      <c r="I43" s="5">
        <f t="shared" si="0"/>
        <v>14.979999999999999</v>
      </c>
      <c r="J43" s="7">
        <f>Eingabe!D11</f>
        <v>20</v>
      </c>
      <c r="K43" s="125">
        <f t="shared" si="1"/>
        <v>12.390000000000015</v>
      </c>
      <c r="L43" s="126">
        <f t="shared" si="3"/>
        <v>2.240000000000009</v>
      </c>
      <c r="M43" s="25"/>
      <c r="N43" s="31"/>
      <c r="O43" s="31"/>
      <c r="P43" s="33"/>
      <c r="Q43" s="34"/>
      <c r="R43" s="34"/>
      <c r="S43" s="34"/>
      <c r="T43" s="33"/>
      <c r="U43" s="33"/>
      <c r="V43" s="34"/>
      <c r="W43" s="33"/>
      <c r="X43" s="31"/>
      <c r="Y43" s="31"/>
      <c r="Z43" s="31"/>
      <c r="AA43" s="25"/>
      <c r="AB43" s="30"/>
      <c r="AC43" s="25"/>
      <c r="AD43" s="17"/>
      <c r="AE43" s="17"/>
    </row>
    <row r="44" spans="2:31" ht="26.25" customHeight="1">
      <c r="B44" s="25"/>
      <c r="C44" s="25"/>
      <c r="D44" s="10" t="s">
        <v>15</v>
      </c>
      <c r="E44" s="46" t="str">
        <f>Eingabe!C12</f>
        <v>Thomas Milanollo</v>
      </c>
      <c r="F44" s="5">
        <f t="shared" si="2"/>
        <v>89.76000000000002</v>
      </c>
      <c r="G44" s="5">
        <v>88.82</v>
      </c>
      <c r="H44" s="6">
        <v>178.58</v>
      </c>
      <c r="I44" s="5">
        <f t="shared" si="0"/>
        <v>14.881666666666668</v>
      </c>
      <c r="J44" s="7">
        <f>Eingabe!D12</f>
        <v>19</v>
      </c>
      <c r="K44" s="125">
        <f t="shared" si="1"/>
        <v>13.569999999999993</v>
      </c>
      <c r="L44" s="126">
        <f t="shared" si="3"/>
        <v>1.1799999999999784</v>
      </c>
      <c r="M44" s="25"/>
      <c r="N44" s="31"/>
      <c r="O44" s="31"/>
      <c r="P44" s="33"/>
      <c r="Q44" s="34"/>
      <c r="R44" s="34"/>
      <c r="S44" s="34"/>
      <c r="T44" s="33"/>
      <c r="U44" s="33"/>
      <c r="V44" s="34"/>
      <c r="W44" s="33"/>
      <c r="X44" s="31"/>
      <c r="Y44" s="31"/>
      <c r="Z44" s="31"/>
      <c r="AA44" s="25"/>
      <c r="AB44" s="30"/>
      <c r="AC44" s="25"/>
      <c r="AD44" s="17"/>
      <c r="AE44" s="17"/>
    </row>
    <row r="45" spans="2:31" ht="26.25" customHeight="1">
      <c r="B45" s="25"/>
      <c r="C45" s="25"/>
      <c r="D45" s="10" t="s">
        <v>16</v>
      </c>
      <c r="E45" s="46" t="str">
        <f>Eingabe!C13</f>
        <v>Martin Batik</v>
      </c>
      <c r="F45" s="5">
        <f t="shared" si="2"/>
        <v>88.37</v>
      </c>
      <c r="G45" s="5">
        <v>89.66</v>
      </c>
      <c r="H45" s="6">
        <v>178.03</v>
      </c>
      <c r="I45" s="5">
        <f t="shared" si="0"/>
        <v>14.835833333333333</v>
      </c>
      <c r="J45" s="7">
        <f>Eingabe!D13</f>
        <v>18</v>
      </c>
      <c r="K45" s="125">
        <f t="shared" si="1"/>
        <v>14.120000000000005</v>
      </c>
      <c r="L45" s="126">
        <f t="shared" si="3"/>
        <v>0.5500000000000114</v>
      </c>
      <c r="M45" s="25"/>
      <c r="N45" s="31"/>
      <c r="O45" s="31"/>
      <c r="P45" s="33"/>
      <c r="Q45" s="34"/>
      <c r="R45" s="34"/>
      <c r="S45" s="34"/>
      <c r="T45" s="33"/>
      <c r="U45" s="33"/>
      <c r="V45" s="34"/>
      <c r="W45" s="33"/>
      <c r="X45" s="31"/>
      <c r="Y45" s="31"/>
      <c r="Z45" s="31"/>
      <c r="AA45" s="25"/>
      <c r="AB45" s="30"/>
      <c r="AC45" s="25"/>
      <c r="AD45" s="17"/>
      <c r="AE45" s="17"/>
    </row>
    <row r="46" spans="2:31" ht="26.25" customHeight="1" thickBot="1">
      <c r="B46" s="25"/>
      <c r="C46" s="25"/>
      <c r="D46" s="10" t="s">
        <v>17</v>
      </c>
      <c r="E46" s="46" t="str">
        <f>Eingabe!C14</f>
        <v>Gabi Krausler</v>
      </c>
      <c r="F46" s="5">
        <f t="shared" si="2"/>
        <v>18.78</v>
      </c>
      <c r="G46" s="5">
        <v>0</v>
      </c>
      <c r="H46" s="6">
        <v>18.78</v>
      </c>
      <c r="I46" s="5">
        <f t="shared" si="0"/>
        <v>1.5650000000000002</v>
      </c>
      <c r="J46" s="7">
        <f>Eingabe!D14</f>
        <v>17</v>
      </c>
      <c r="K46" s="125">
        <f t="shared" si="1"/>
        <v>173.37</v>
      </c>
      <c r="L46" s="126">
        <f t="shared" si="3"/>
        <v>159.25</v>
      </c>
      <c r="M46" s="25"/>
      <c r="N46" s="31"/>
      <c r="O46" s="31"/>
      <c r="P46" s="33"/>
      <c r="Q46" s="34"/>
      <c r="R46" s="34"/>
      <c r="S46" s="34"/>
      <c r="T46" s="33"/>
      <c r="U46" s="33"/>
      <c r="V46" s="34"/>
      <c r="W46" s="33"/>
      <c r="X46" s="31"/>
      <c r="Y46" s="31"/>
      <c r="Z46" s="31"/>
      <c r="AA46" s="25"/>
      <c r="AB46" s="30"/>
      <c r="AC46" s="25"/>
      <c r="AD46" s="17"/>
      <c r="AE46" s="17"/>
    </row>
    <row r="47" spans="2:31" ht="26.25" customHeight="1" thickBot="1">
      <c r="B47" s="25"/>
      <c r="C47" s="25"/>
      <c r="D47" s="204" t="str">
        <f>Eingabe!$B$54</f>
        <v>Punktevergabe: 30,27,25,24,23,22,21,20,19,18,17,16,15,14,13,12,11,10,9,8,7,6,5,4,3,2,1</v>
      </c>
      <c r="E47" s="205"/>
      <c r="F47" s="205"/>
      <c r="G47" s="205"/>
      <c r="H47" s="205"/>
      <c r="I47" s="205"/>
      <c r="J47" s="205"/>
      <c r="K47" s="205"/>
      <c r="L47" s="206"/>
      <c r="M47" s="25"/>
      <c r="N47" s="31"/>
      <c r="O47" s="31"/>
      <c r="P47" s="33"/>
      <c r="Q47" s="34"/>
      <c r="R47" s="34"/>
      <c r="S47" s="34"/>
      <c r="T47" s="33"/>
      <c r="U47" s="33"/>
      <c r="V47" s="34"/>
      <c r="W47" s="33"/>
      <c r="X47" s="31"/>
      <c r="Y47" s="31"/>
      <c r="Z47" s="31"/>
      <c r="AA47" s="25"/>
      <c r="AB47" s="30"/>
      <c r="AC47" s="25"/>
      <c r="AD47" s="17"/>
      <c r="AE47" s="17"/>
    </row>
    <row r="48" spans="2:32" ht="26.25" customHeight="1">
      <c r="B48" s="25"/>
      <c r="C48" s="34"/>
      <c r="D48" s="25"/>
      <c r="E48" s="45"/>
      <c r="F48" s="25"/>
      <c r="G48" s="25"/>
      <c r="H48" s="25"/>
      <c r="I48" s="25"/>
      <c r="J48" s="25"/>
      <c r="K48" s="25"/>
      <c r="L48" s="25"/>
      <c r="M48" s="25"/>
      <c r="N48" s="25"/>
      <c r="P48" s="25"/>
      <c r="S48" s="33"/>
      <c r="T48" s="34"/>
      <c r="U48" s="34"/>
      <c r="V48" s="34"/>
      <c r="W48" s="33"/>
      <c r="X48" s="33"/>
      <c r="Y48" s="34"/>
      <c r="Z48" s="33"/>
      <c r="AA48" s="31"/>
      <c r="AB48" s="31"/>
      <c r="AE48" s="30"/>
      <c r="AF48" s="25"/>
    </row>
    <row r="49" spans="2:32" ht="26.25" customHeight="1">
      <c r="B49" s="30"/>
      <c r="C49" s="25"/>
      <c r="D49" s="25"/>
      <c r="E49" s="48"/>
      <c r="F49" s="40"/>
      <c r="G49" s="40"/>
      <c r="H49" s="41"/>
      <c r="I49" s="42"/>
      <c r="J49" s="34"/>
      <c r="K49" s="33"/>
      <c r="L49" s="31"/>
      <c r="M49" s="25"/>
      <c r="N49" s="25"/>
      <c r="O49" s="25"/>
      <c r="P49" s="25"/>
      <c r="S49" s="33"/>
      <c r="T49" s="34"/>
      <c r="U49" s="34"/>
      <c r="V49" s="34"/>
      <c r="W49" s="33"/>
      <c r="X49" s="33"/>
      <c r="Y49" s="34"/>
      <c r="Z49" s="33"/>
      <c r="AA49" s="31"/>
      <c r="AB49" s="31"/>
      <c r="AE49" s="30"/>
      <c r="AF49" s="25"/>
    </row>
    <row r="50" spans="2:32" ht="26.25" customHeight="1" thickBot="1">
      <c r="B50" s="33"/>
      <c r="C50" s="34"/>
      <c r="D50" s="25"/>
      <c r="E50" s="4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S50" s="33"/>
      <c r="T50" s="34"/>
      <c r="U50" s="34"/>
      <c r="V50" s="34"/>
      <c r="W50" s="33"/>
      <c r="X50" s="33"/>
      <c r="Y50" s="34"/>
      <c r="Z50" s="33"/>
      <c r="AA50" s="31"/>
      <c r="AB50" s="31"/>
      <c r="AE50" s="30"/>
      <c r="AF50" s="25"/>
    </row>
    <row r="51" spans="2:31" ht="34.5" customHeight="1" thickBot="1">
      <c r="B51" s="25"/>
      <c r="C51" s="25"/>
      <c r="D51" s="207" t="str">
        <f>Eingabe!$E$3</f>
        <v>Mac Raceway 05.06.15</v>
      </c>
      <c r="E51" s="208"/>
      <c r="F51" s="208"/>
      <c r="G51" s="208"/>
      <c r="H51" s="208"/>
      <c r="I51" s="208"/>
      <c r="J51" s="208"/>
      <c r="K51" s="208"/>
      <c r="L51" s="209"/>
      <c r="M51" s="25"/>
      <c r="N51" s="31"/>
      <c r="O51" s="31"/>
      <c r="P51" s="33"/>
      <c r="Q51" s="34"/>
      <c r="R51" s="34"/>
      <c r="S51" s="34"/>
      <c r="T51" s="33"/>
      <c r="U51" s="33"/>
      <c r="V51" s="34"/>
      <c r="W51" s="33"/>
      <c r="X51" s="31"/>
      <c r="Y51" s="31"/>
      <c r="Z51" s="31"/>
      <c r="AA51" s="25"/>
      <c r="AB51" s="30"/>
      <c r="AC51" s="25"/>
      <c r="AD51" s="17"/>
      <c r="AE51" s="17"/>
    </row>
    <row r="52" spans="2:31" ht="31.5" customHeight="1">
      <c r="B52" s="25"/>
      <c r="C52" s="25"/>
      <c r="D52" s="202" t="s">
        <v>0</v>
      </c>
      <c r="E52" s="190" t="s">
        <v>63</v>
      </c>
      <c r="F52" s="190" t="s">
        <v>4</v>
      </c>
      <c r="G52" s="190" t="s">
        <v>5</v>
      </c>
      <c r="H52" s="190" t="s">
        <v>6</v>
      </c>
      <c r="I52" s="190" t="s">
        <v>62</v>
      </c>
      <c r="J52" s="194" t="s">
        <v>3</v>
      </c>
      <c r="K52" s="35" t="s">
        <v>60</v>
      </c>
      <c r="L52" s="36"/>
      <c r="M52" s="25"/>
      <c r="N52" s="31"/>
      <c r="O52" s="31"/>
      <c r="P52" s="33"/>
      <c r="Q52" s="34"/>
      <c r="R52" s="34"/>
      <c r="S52" s="34"/>
      <c r="T52" s="33"/>
      <c r="U52" s="33"/>
      <c r="V52" s="34"/>
      <c r="W52" s="33"/>
      <c r="X52" s="31"/>
      <c r="Y52" s="31"/>
      <c r="Z52" s="31"/>
      <c r="AA52" s="25"/>
      <c r="AB52" s="30"/>
      <c r="AC52" s="25"/>
      <c r="AD52" s="17"/>
      <c r="AE52" s="17"/>
    </row>
    <row r="53" spans="2:31" ht="26.25" customHeight="1" thickBot="1">
      <c r="B53" s="25"/>
      <c r="C53" s="25"/>
      <c r="D53" s="203"/>
      <c r="E53" s="191"/>
      <c r="F53" s="191"/>
      <c r="G53" s="191"/>
      <c r="H53" s="191"/>
      <c r="I53" s="191"/>
      <c r="J53" s="195"/>
      <c r="K53" s="49" t="s">
        <v>58</v>
      </c>
      <c r="L53" s="50" t="s">
        <v>59</v>
      </c>
      <c r="M53" s="25"/>
      <c r="N53" s="31"/>
      <c r="O53" s="31"/>
      <c r="P53" s="33"/>
      <c r="Q53" s="34"/>
      <c r="R53" s="34"/>
      <c r="S53" s="34"/>
      <c r="T53" s="33"/>
      <c r="U53" s="33"/>
      <c r="V53" s="34"/>
      <c r="W53" s="33"/>
      <c r="X53" s="31"/>
      <c r="Y53" s="31"/>
      <c r="Z53" s="31"/>
      <c r="AA53" s="25"/>
      <c r="AB53" s="30"/>
      <c r="AC53" s="25"/>
      <c r="AD53" s="17"/>
      <c r="AE53" s="17"/>
    </row>
    <row r="54" spans="2:31" ht="26.25" customHeight="1">
      <c r="B54" s="25"/>
      <c r="C54" s="25"/>
      <c r="D54" s="66" t="s">
        <v>7</v>
      </c>
      <c r="E54" s="150" t="str">
        <f>Eingabe!C9</f>
        <v>Max Oswald</v>
      </c>
      <c r="F54" s="151">
        <v>126.43</v>
      </c>
      <c r="G54" s="151">
        <f aca="true" t="shared" si="4" ref="G54:G63">H54-F54</f>
        <v>125.28999999999999</v>
      </c>
      <c r="H54" s="152">
        <v>251.72</v>
      </c>
      <c r="I54" s="151">
        <f aca="true" t="shared" si="5" ref="I54:I63">SUM(H54/12)</f>
        <v>20.976666666666667</v>
      </c>
      <c r="J54" s="153">
        <f>Eingabe!E9</f>
        <v>30</v>
      </c>
      <c r="K54" s="127"/>
      <c r="L54" s="128"/>
      <c r="M54" s="25"/>
      <c r="N54" s="31"/>
      <c r="O54" s="31"/>
      <c r="P54" s="33"/>
      <c r="Q54" s="34"/>
      <c r="R54" s="34"/>
      <c r="S54" s="34"/>
      <c r="T54" s="33"/>
      <c r="U54" s="33"/>
      <c r="V54" s="34"/>
      <c r="W54" s="33"/>
      <c r="X54" s="31"/>
      <c r="Y54" s="31"/>
      <c r="Z54" s="31"/>
      <c r="AA54" s="25"/>
      <c r="AB54" s="30"/>
      <c r="AC54" s="25"/>
      <c r="AD54" s="17"/>
      <c r="AE54" s="17"/>
    </row>
    <row r="55" spans="2:31" ht="26.25" customHeight="1">
      <c r="B55" s="25"/>
      <c r="C55" s="25"/>
      <c r="D55" s="12" t="s">
        <v>8</v>
      </c>
      <c r="E55" s="111" t="str">
        <f>Eingabe!C13</f>
        <v>Martin Batik</v>
      </c>
      <c r="F55" s="112">
        <v>125.19</v>
      </c>
      <c r="G55" s="112">
        <f t="shared" si="4"/>
        <v>124.78999999999999</v>
      </c>
      <c r="H55" s="113">
        <v>249.98</v>
      </c>
      <c r="I55" s="112">
        <f t="shared" si="5"/>
        <v>20.831666666666667</v>
      </c>
      <c r="J55" s="114">
        <f>Eingabe!E13</f>
        <v>27</v>
      </c>
      <c r="K55" s="121">
        <f aca="true" t="shared" si="6" ref="K55:K63">$H$54-H55</f>
        <v>1.740000000000009</v>
      </c>
      <c r="L55" s="122"/>
      <c r="M55" s="25"/>
      <c r="N55" s="31"/>
      <c r="O55" s="31"/>
      <c r="P55" s="33"/>
      <c r="Q55" s="34"/>
      <c r="R55" s="34"/>
      <c r="S55" s="34"/>
      <c r="T55" s="33"/>
      <c r="U55" s="33"/>
      <c r="V55" s="34"/>
      <c r="W55" s="33"/>
      <c r="X55" s="31"/>
      <c r="Y55" s="31"/>
      <c r="Z55" s="31"/>
      <c r="AA55" s="25"/>
      <c r="AB55" s="30"/>
      <c r="AC55" s="25"/>
      <c r="AD55" s="17"/>
      <c r="AE55" s="17"/>
    </row>
    <row r="56" spans="2:31" ht="26.25" customHeight="1">
      <c r="B56" s="25"/>
      <c r="C56" s="25"/>
      <c r="D56" s="13" t="s">
        <v>9</v>
      </c>
      <c r="E56" s="115" t="str">
        <f>Eingabe!C4</f>
        <v>Walter Lemböck </v>
      </c>
      <c r="F56" s="116">
        <v>124.11</v>
      </c>
      <c r="G56" s="116">
        <f t="shared" si="4"/>
        <v>123.11999999999999</v>
      </c>
      <c r="H56" s="117">
        <v>247.23</v>
      </c>
      <c r="I56" s="116">
        <f t="shared" si="5"/>
        <v>20.6025</v>
      </c>
      <c r="J56" s="118">
        <f>Eingabe!E4</f>
        <v>25</v>
      </c>
      <c r="K56" s="123">
        <f t="shared" si="6"/>
        <v>4.490000000000009</v>
      </c>
      <c r="L56" s="124">
        <f aca="true" t="shared" si="7" ref="L56:L63">SUM(H55-H56)</f>
        <v>2.75</v>
      </c>
      <c r="M56" s="25"/>
      <c r="N56" s="31"/>
      <c r="O56" s="31"/>
      <c r="P56" s="33"/>
      <c r="Q56" s="34"/>
      <c r="R56" s="34"/>
      <c r="S56" s="34"/>
      <c r="T56" s="33"/>
      <c r="U56" s="33"/>
      <c r="V56" s="34"/>
      <c r="W56" s="33"/>
      <c r="X56" s="31"/>
      <c r="Y56" s="31"/>
      <c r="Z56" s="31"/>
      <c r="AA56" s="25"/>
      <c r="AB56" s="30"/>
      <c r="AC56" s="25"/>
      <c r="AD56" s="17"/>
      <c r="AE56" s="17"/>
    </row>
    <row r="57" spans="2:31" ht="26.25" customHeight="1">
      <c r="B57" s="25"/>
      <c r="C57" s="25"/>
      <c r="D57" s="10" t="s">
        <v>10</v>
      </c>
      <c r="E57" s="46" t="str">
        <f>Eingabe!C8</f>
        <v>Helmut Schmidt</v>
      </c>
      <c r="F57" s="5">
        <v>122.19</v>
      </c>
      <c r="G57" s="5">
        <f t="shared" si="4"/>
        <v>121.32</v>
      </c>
      <c r="H57" s="6">
        <v>243.51</v>
      </c>
      <c r="I57" s="5">
        <f t="shared" si="5"/>
        <v>20.2925</v>
      </c>
      <c r="J57" s="7">
        <f>Eingabe!E8</f>
        <v>24</v>
      </c>
      <c r="K57" s="125">
        <f t="shared" si="6"/>
        <v>8.210000000000008</v>
      </c>
      <c r="L57" s="126">
        <f t="shared" si="7"/>
        <v>3.719999999999999</v>
      </c>
      <c r="M57" s="25"/>
      <c r="N57" s="31"/>
      <c r="O57" s="31"/>
      <c r="P57" s="33"/>
      <c r="Q57" s="34"/>
      <c r="R57" s="34"/>
      <c r="S57" s="34"/>
      <c r="T57" s="33"/>
      <c r="U57" s="33"/>
      <c r="V57" s="34"/>
      <c r="W57" s="33"/>
      <c r="X57" s="31"/>
      <c r="Y57" s="31"/>
      <c r="Z57" s="31"/>
      <c r="AA57" s="25"/>
      <c r="AB57" s="30"/>
      <c r="AC57" s="25"/>
      <c r="AD57" s="17"/>
      <c r="AE57" s="17"/>
    </row>
    <row r="58" spans="2:31" ht="26.25" customHeight="1">
      <c r="B58" s="25"/>
      <c r="C58" s="25"/>
      <c r="D58" s="10" t="s">
        <v>11</v>
      </c>
      <c r="E58" s="46" t="str">
        <f>Eingabe!C11</f>
        <v>Jürgen Oswald </v>
      </c>
      <c r="F58" s="5">
        <v>120.8</v>
      </c>
      <c r="G58" s="5">
        <f t="shared" si="4"/>
        <v>121.72000000000001</v>
      </c>
      <c r="H58" s="6">
        <v>242.52</v>
      </c>
      <c r="I58" s="5">
        <f t="shared" si="5"/>
        <v>20.21</v>
      </c>
      <c r="J58" s="7">
        <f>Eingabe!E11</f>
        <v>23</v>
      </c>
      <c r="K58" s="125">
        <f t="shared" si="6"/>
        <v>9.199999999999989</v>
      </c>
      <c r="L58" s="126">
        <f t="shared" si="7"/>
        <v>0.9899999999999807</v>
      </c>
      <c r="M58" s="25"/>
      <c r="N58" s="31"/>
      <c r="O58" s="31"/>
      <c r="P58" s="33"/>
      <c r="Q58" s="34"/>
      <c r="R58" s="34"/>
      <c r="S58" s="34"/>
      <c r="T58" s="33"/>
      <c r="U58" s="33"/>
      <c r="V58" s="34"/>
      <c r="W58" s="33"/>
      <c r="X58" s="31"/>
      <c r="Y58" s="31"/>
      <c r="Z58" s="31"/>
      <c r="AA58" s="25"/>
      <c r="AB58" s="30"/>
      <c r="AC58" s="25"/>
      <c r="AD58" s="17"/>
      <c r="AE58" s="17"/>
    </row>
    <row r="59" spans="2:31" ht="26.25" customHeight="1">
      <c r="B59" s="25"/>
      <c r="C59" s="25"/>
      <c r="D59" s="10" t="s">
        <v>12</v>
      </c>
      <c r="E59" s="46" t="str">
        <f>Eingabe!C17</f>
        <v>Martin Weiss</v>
      </c>
      <c r="F59" s="5">
        <v>118.21</v>
      </c>
      <c r="G59" s="5">
        <f t="shared" si="4"/>
        <v>119.69000000000001</v>
      </c>
      <c r="H59" s="6">
        <v>237.9</v>
      </c>
      <c r="I59" s="5">
        <f t="shared" si="5"/>
        <v>19.825</v>
      </c>
      <c r="J59" s="7">
        <f>Eingabe!E17</f>
        <v>22</v>
      </c>
      <c r="K59" s="125">
        <f t="shared" si="6"/>
        <v>13.819999999999993</v>
      </c>
      <c r="L59" s="126">
        <f t="shared" si="7"/>
        <v>4.6200000000000045</v>
      </c>
      <c r="M59" s="25"/>
      <c r="N59" s="31"/>
      <c r="O59" s="31"/>
      <c r="P59" s="33"/>
      <c r="Q59" s="34"/>
      <c r="R59" s="34"/>
      <c r="S59" s="34"/>
      <c r="T59" s="33"/>
      <c r="U59" s="33"/>
      <c r="V59" s="34"/>
      <c r="W59" s="33"/>
      <c r="X59" s="31"/>
      <c r="Y59" s="31"/>
      <c r="Z59" s="31"/>
      <c r="AA59" s="25"/>
      <c r="AB59" s="30"/>
      <c r="AC59" s="25"/>
      <c r="AD59" s="17"/>
      <c r="AE59" s="17"/>
    </row>
    <row r="60" spans="2:31" ht="26.25" customHeight="1">
      <c r="B60" s="25"/>
      <c r="C60" s="25"/>
      <c r="D60" s="10" t="s">
        <v>13</v>
      </c>
      <c r="E60" s="46" t="str">
        <f>Eingabe!C6</f>
        <v>Gerhard Fischer </v>
      </c>
      <c r="F60" s="5">
        <v>117.68</v>
      </c>
      <c r="G60" s="5">
        <f t="shared" si="4"/>
        <v>119.51999999999998</v>
      </c>
      <c r="H60" s="6">
        <v>237.2</v>
      </c>
      <c r="I60" s="5">
        <f t="shared" si="5"/>
        <v>19.766666666666666</v>
      </c>
      <c r="J60" s="7">
        <f>Eingabe!E6</f>
        <v>21</v>
      </c>
      <c r="K60" s="125">
        <f t="shared" si="6"/>
        <v>14.52000000000001</v>
      </c>
      <c r="L60" s="126">
        <f t="shared" si="7"/>
        <v>0.700000000000017</v>
      </c>
      <c r="M60" s="25"/>
      <c r="N60" s="31"/>
      <c r="O60" s="31"/>
      <c r="P60" s="33"/>
      <c r="Q60" s="34"/>
      <c r="R60" s="34"/>
      <c r="S60" s="34"/>
      <c r="T60" s="33"/>
      <c r="U60" s="33"/>
      <c r="V60" s="34"/>
      <c r="W60" s="33"/>
      <c r="X60" s="31"/>
      <c r="Y60" s="31"/>
      <c r="Z60" s="31"/>
      <c r="AA60" s="25"/>
      <c r="AB60" s="30"/>
      <c r="AC60" s="25"/>
      <c r="AD60" s="17"/>
      <c r="AE60" s="17"/>
    </row>
    <row r="61" spans="2:31" ht="26.25" customHeight="1">
      <c r="B61" s="25"/>
      <c r="C61" s="25"/>
      <c r="D61" s="10" t="s">
        <v>14</v>
      </c>
      <c r="E61" s="46" t="str">
        <f>Eingabe!C15</f>
        <v>Mario Rada</v>
      </c>
      <c r="F61" s="5">
        <v>104.38</v>
      </c>
      <c r="G61" s="5">
        <f t="shared" si="4"/>
        <v>105.96000000000001</v>
      </c>
      <c r="H61" s="6">
        <v>210.34</v>
      </c>
      <c r="I61" s="5">
        <f t="shared" si="5"/>
        <v>17.528333333333332</v>
      </c>
      <c r="J61" s="7">
        <f>Eingabe!E15</f>
        <v>20</v>
      </c>
      <c r="K61" s="125">
        <f t="shared" si="6"/>
        <v>41.379999999999995</v>
      </c>
      <c r="L61" s="126">
        <f t="shared" si="7"/>
        <v>26.859999999999985</v>
      </c>
      <c r="M61" s="25"/>
      <c r="N61" s="31"/>
      <c r="O61" s="31"/>
      <c r="P61" s="33"/>
      <c r="Q61" s="34"/>
      <c r="R61" s="34"/>
      <c r="S61" s="34"/>
      <c r="T61" s="33"/>
      <c r="U61" s="33"/>
      <c r="V61" s="34"/>
      <c r="W61" s="33"/>
      <c r="X61" s="31"/>
      <c r="Y61" s="31"/>
      <c r="Z61" s="31"/>
      <c r="AA61" s="25"/>
      <c r="AB61" s="30"/>
      <c r="AC61" s="25"/>
      <c r="AD61" s="17"/>
      <c r="AE61" s="17"/>
    </row>
    <row r="62" spans="2:31" ht="26.25" customHeight="1">
      <c r="B62" s="25"/>
      <c r="C62" s="25"/>
      <c r="D62" s="10" t="s">
        <v>15</v>
      </c>
      <c r="E62" s="46" t="str">
        <f>Eingabe!C10</f>
        <v>Thomas Nowak </v>
      </c>
      <c r="F62" s="5">
        <v>91.03</v>
      </c>
      <c r="G62" s="5">
        <f t="shared" si="4"/>
        <v>107.28</v>
      </c>
      <c r="H62" s="6">
        <v>198.31</v>
      </c>
      <c r="I62" s="5">
        <f t="shared" si="5"/>
        <v>16.525833333333335</v>
      </c>
      <c r="J62" s="7">
        <f>Eingabe!E10</f>
        <v>19</v>
      </c>
      <c r="K62" s="125">
        <f t="shared" si="6"/>
        <v>53.41</v>
      </c>
      <c r="L62" s="126">
        <f t="shared" si="7"/>
        <v>12.030000000000001</v>
      </c>
      <c r="M62" s="25"/>
      <c r="N62" s="31"/>
      <c r="O62" s="31"/>
      <c r="P62" s="33"/>
      <c r="Q62" s="34"/>
      <c r="R62" s="34"/>
      <c r="S62" s="34"/>
      <c r="T62" s="33"/>
      <c r="U62" s="33"/>
      <c r="V62" s="34"/>
      <c r="W62" s="33"/>
      <c r="X62" s="31"/>
      <c r="Y62" s="31"/>
      <c r="Z62" s="31"/>
      <c r="AA62" s="25"/>
      <c r="AB62" s="30"/>
      <c r="AC62" s="25"/>
      <c r="AD62" s="17"/>
      <c r="AE62" s="17"/>
    </row>
    <row r="63" spans="2:31" ht="26.25" customHeight="1" thickBot="1">
      <c r="B63" s="25"/>
      <c r="C63" s="25"/>
      <c r="D63" s="10" t="s">
        <v>16</v>
      </c>
      <c r="E63" s="46" t="str">
        <f>Eingabe!C16</f>
        <v>Hans Schorer</v>
      </c>
      <c r="F63" s="5">
        <v>87.83</v>
      </c>
      <c r="G63" s="5">
        <f t="shared" si="4"/>
        <v>88.86</v>
      </c>
      <c r="H63" s="6">
        <v>176.69</v>
      </c>
      <c r="I63" s="5">
        <f t="shared" si="5"/>
        <v>14.724166666666667</v>
      </c>
      <c r="J63" s="7">
        <f>Eingabe!E16</f>
        <v>18</v>
      </c>
      <c r="K63" s="125">
        <f t="shared" si="6"/>
        <v>75.03</v>
      </c>
      <c r="L63" s="126">
        <f t="shared" si="7"/>
        <v>21.620000000000005</v>
      </c>
      <c r="M63" s="25"/>
      <c r="N63" s="31"/>
      <c r="O63" s="31"/>
      <c r="P63" s="33"/>
      <c r="Q63" s="34"/>
      <c r="R63" s="34"/>
      <c r="S63" s="34"/>
      <c r="T63" s="33"/>
      <c r="U63" s="33"/>
      <c r="V63" s="34"/>
      <c r="W63" s="33"/>
      <c r="X63" s="31"/>
      <c r="Y63" s="31"/>
      <c r="Z63" s="31"/>
      <c r="AA63" s="25"/>
      <c r="AB63" s="30"/>
      <c r="AC63" s="25"/>
      <c r="AD63" s="17"/>
      <c r="AE63" s="17"/>
    </row>
    <row r="64" spans="2:31" ht="26.25" customHeight="1" thickBot="1">
      <c r="B64" s="25"/>
      <c r="C64" s="25"/>
      <c r="D64" s="204" t="str">
        <f>Eingabe!$B$54</f>
        <v>Punktevergabe: 30,27,25,24,23,22,21,20,19,18,17,16,15,14,13,12,11,10,9,8,7,6,5,4,3,2,1</v>
      </c>
      <c r="E64" s="205"/>
      <c r="F64" s="205"/>
      <c r="G64" s="205"/>
      <c r="H64" s="205"/>
      <c r="I64" s="205"/>
      <c r="J64" s="205"/>
      <c r="K64" s="205"/>
      <c r="L64" s="206"/>
      <c r="M64" s="25"/>
      <c r="N64" s="31"/>
      <c r="O64" s="31"/>
      <c r="P64" s="33"/>
      <c r="Q64" s="34"/>
      <c r="R64" s="34"/>
      <c r="S64" s="34"/>
      <c r="T64" s="33"/>
      <c r="U64" s="33"/>
      <c r="V64" s="34"/>
      <c r="W64" s="33"/>
      <c r="X64" s="31"/>
      <c r="Y64" s="31"/>
      <c r="Z64" s="31"/>
      <c r="AA64" s="25"/>
      <c r="AB64" s="30"/>
      <c r="AC64" s="25"/>
      <c r="AD64" s="17"/>
      <c r="AE64" s="17"/>
    </row>
    <row r="65" spans="2:31" ht="26.25" customHeight="1">
      <c r="B65" s="25"/>
      <c r="C65" s="25"/>
      <c r="D65" s="25"/>
      <c r="E65" s="45"/>
      <c r="F65" s="25"/>
      <c r="G65" s="25"/>
      <c r="H65" s="25"/>
      <c r="I65" s="25"/>
      <c r="J65" s="25"/>
      <c r="K65" s="25"/>
      <c r="L65" s="25"/>
      <c r="M65" s="25"/>
      <c r="N65" s="31"/>
      <c r="O65" s="31"/>
      <c r="P65" s="33"/>
      <c r="Q65" s="34"/>
      <c r="R65" s="34"/>
      <c r="S65" s="34"/>
      <c r="T65" s="33"/>
      <c r="U65" s="33"/>
      <c r="V65" s="34"/>
      <c r="W65" s="33"/>
      <c r="X65" s="31"/>
      <c r="Y65" s="31"/>
      <c r="Z65" s="31"/>
      <c r="AA65" s="25"/>
      <c r="AB65" s="30"/>
      <c r="AC65" s="25"/>
      <c r="AD65" s="17"/>
      <c r="AE65" s="17"/>
    </row>
    <row r="66" spans="2:31" ht="26.25" customHeight="1">
      <c r="B66" s="25"/>
      <c r="C66" s="25"/>
      <c r="D66" s="25"/>
      <c r="E66" s="48"/>
      <c r="F66" s="40"/>
      <c r="G66" s="40"/>
      <c r="H66" s="41"/>
      <c r="I66" s="42"/>
      <c r="J66" s="25"/>
      <c r="K66" s="33"/>
      <c r="L66" s="31"/>
      <c r="M66" s="25"/>
      <c r="N66" s="31"/>
      <c r="O66" s="31"/>
      <c r="P66" s="33"/>
      <c r="Q66" s="34"/>
      <c r="R66" s="34"/>
      <c r="S66" s="34"/>
      <c r="T66" s="33"/>
      <c r="U66" s="33"/>
      <c r="V66" s="34"/>
      <c r="W66" s="33"/>
      <c r="X66" s="31"/>
      <c r="Y66" s="31"/>
      <c r="Z66" s="31"/>
      <c r="AA66" s="25"/>
      <c r="AB66" s="30"/>
      <c r="AC66" s="25"/>
      <c r="AD66" s="17"/>
      <c r="AE66" s="17"/>
    </row>
    <row r="67" spans="2:31" ht="26.25" customHeight="1" thickBot="1">
      <c r="B67" s="25"/>
      <c r="C67" s="25"/>
      <c r="D67" s="25"/>
      <c r="E67" s="45"/>
      <c r="F67" s="25"/>
      <c r="G67" s="25"/>
      <c r="H67" s="25"/>
      <c r="I67" s="25"/>
      <c r="J67" s="25"/>
      <c r="K67" s="25"/>
      <c r="L67" s="25"/>
      <c r="M67" s="25"/>
      <c r="N67" s="31"/>
      <c r="O67" s="31"/>
      <c r="P67" s="33"/>
      <c r="Q67" s="34"/>
      <c r="R67" s="34"/>
      <c r="S67" s="34"/>
      <c r="T67" s="33"/>
      <c r="U67" s="33"/>
      <c r="V67" s="34"/>
      <c r="W67" s="33"/>
      <c r="X67" s="31"/>
      <c r="Y67" s="31"/>
      <c r="Z67" s="31"/>
      <c r="AA67" s="25"/>
      <c r="AB67" s="30"/>
      <c r="AC67" s="25"/>
      <c r="AD67" s="17"/>
      <c r="AE67" s="17"/>
    </row>
    <row r="68" spans="2:31" ht="33" thickBot="1">
      <c r="B68" s="25"/>
      <c r="C68" s="25"/>
      <c r="D68" s="207" t="str">
        <f>Eingabe!$F$3</f>
        <v>SA Raceway 20.11.15</v>
      </c>
      <c r="E68" s="208"/>
      <c r="F68" s="208"/>
      <c r="G68" s="208"/>
      <c r="H68" s="208"/>
      <c r="I68" s="208"/>
      <c r="J68" s="208"/>
      <c r="K68" s="208"/>
      <c r="L68" s="209"/>
      <c r="M68" s="25"/>
      <c r="N68" s="31"/>
      <c r="O68" s="31"/>
      <c r="P68" s="33"/>
      <c r="Q68" s="34"/>
      <c r="R68" s="34"/>
      <c r="S68" s="34"/>
      <c r="T68" s="33"/>
      <c r="U68" s="33"/>
      <c r="V68" s="34"/>
      <c r="W68" s="33"/>
      <c r="X68" s="31"/>
      <c r="Y68" s="31"/>
      <c r="Z68" s="31"/>
      <c r="AA68" s="25"/>
      <c r="AB68" s="30"/>
      <c r="AC68" s="25"/>
      <c r="AD68" s="17"/>
      <c r="AE68" s="17"/>
    </row>
    <row r="69" spans="2:31" ht="31.5">
      <c r="B69" s="25"/>
      <c r="C69" s="25"/>
      <c r="D69" s="202" t="s">
        <v>0</v>
      </c>
      <c r="E69" s="190" t="s">
        <v>63</v>
      </c>
      <c r="F69" s="190" t="s">
        <v>4</v>
      </c>
      <c r="G69" s="190" t="s">
        <v>5</v>
      </c>
      <c r="H69" s="190" t="s">
        <v>6</v>
      </c>
      <c r="I69" s="190" t="s">
        <v>62</v>
      </c>
      <c r="J69" s="194" t="s">
        <v>3</v>
      </c>
      <c r="K69" s="35" t="s">
        <v>60</v>
      </c>
      <c r="L69" s="36"/>
      <c r="M69" s="25"/>
      <c r="N69" s="31"/>
      <c r="O69" s="31"/>
      <c r="P69" s="33"/>
      <c r="Q69" s="34"/>
      <c r="R69" s="34"/>
      <c r="S69" s="34"/>
      <c r="T69" s="33"/>
      <c r="U69" s="33"/>
      <c r="V69" s="34"/>
      <c r="W69" s="33"/>
      <c r="X69" s="31"/>
      <c r="Y69" s="31"/>
      <c r="Z69" s="31"/>
      <c r="AA69" s="25"/>
      <c r="AB69" s="30"/>
      <c r="AC69" s="25"/>
      <c r="AD69" s="17"/>
      <c r="AE69" s="17"/>
    </row>
    <row r="70" spans="2:31" ht="26.25" customHeight="1" thickBot="1">
      <c r="B70" s="25"/>
      <c r="C70" s="25"/>
      <c r="D70" s="203"/>
      <c r="E70" s="191"/>
      <c r="F70" s="191"/>
      <c r="G70" s="191"/>
      <c r="H70" s="191"/>
      <c r="I70" s="191"/>
      <c r="J70" s="195"/>
      <c r="K70" s="49" t="s">
        <v>58</v>
      </c>
      <c r="L70" s="50" t="s">
        <v>59</v>
      </c>
      <c r="M70" s="25"/>
      <c r="N70" s="31"/>
      <c r="O70" s="31"/>
      <c r="P70" s="33"/>
      <c r="Q70" s="34"/>
      <c r="R70" s="34"/>
      <c r="S70" s="34"/>
      <c r="T70" s="33"/>
      <c r="U70" s="33"/>
      <c r="V70" s="34"/>
      <c r="W70" s="33"/>
      <c r="X70" s="31"/>
      <c r="Y70" s="31"/>
      <c r="Z70" s="31"/>
      <c r="AA70" s="25"/>
      <c r="AB70" s="30"/>
      <c r="AC70" s="25"/>
      <c r="AD70" s="17"/>
      <c r="AE70" s="17"/>
    </row>
    <row r="71" spans="2:31" ht="26.25" customHeight="1">
      <c r="B71" s="25"/>
      <c r="C71" s="25"/>
      <c r="D71" s="66" t="s">
        <v>7</v>
      </c>
      <c r="E71" s="150" t="str">
        <f>Eingabe!C4</f>
        <v>Walter Lemböck </v>
      </c>
      <c r="F71" s="151">
        <v>111.91</v>
      </c>
      <c r="G71" s="151">
        <f>H71-F71</f>
        <v>113.65</v>
      </c>
      <c r="H71" s="152">
        <v>225.56</v>
      </c>
      <c r="I71" s="151">
        <f>SUM(H71/10)</f>
        <v>22.556</v>
      </c>
      <c r="J71" s="153">
        <f>Eingabe!F4</f>
        <v>30</v>
      </c>
      <c r="K71" s="127"/>
      <c r="L71" s="128"/>
      <c r="M71" s="25"/>
      <c r="N71" s="31"/>
      <c r="O71" s="31"/>
      <c r="P71" s="33"/>
      <c r="Q71" s="34"/>
      <c r="R71" s="34"/>
      <c r="S71" s="34"/>
      <c r="T71" s="33"/>
      <c r="U71" s="33"/>
      <c r="V71" s="34"/>
      <c r="W71" s="33"/>
      <c r="X71" s="31"/>
      <c r="Y71" s="31"/>
      <c r="Z71" s="31"/>
      <c r="AA71" s="25"/>
      <c r="AB71" s="30"/>
      <c r="AC71" s="25"/>
      <c r="AD71" s="17"/>
      <c r="AE71" s="17"/>
    </row>
    <row r="72" spans="2:31" ht="26.25" customHeight="1">
      <c r="B72" s="25"/>
      <c r="C72" s="25"/>
      <c r="D72" s="12" t="s">
        <v>8</v>
      </c>
      <c r="E72" s="111" t="str">
        <f>Eingabe!C6</f>
        <v>Gerhard Fischer </v>
      </c>
      <c r="F72" s="112">
        <v>109.99</v>
      </c>
      <c r="G72" s="112">
        <f>H72-F72</f>
        <v>110.00000000000001</v>
      </c>
      <c r="H72" s="113">
        <v>219.99</v>
      </c>
      <c r="I72" s="224">
        <f aca="true" t="shared" si="8" ref="I72:I79">SUM(H72/10)</f>
        <v>21.999000000000002</v>
      </c>
      <c r="J72" s="114">
        <f>Eingabe!F6</f>
        <v>27</v>
      </c>
      <c r="K72" s="121">
        <f aca="true" t="shared" si="9" ref="K72:K79">$H$71-H72</f>
        <v>5.569999999999993</v>
      </c>
      <c r="L72" s="122"/>
      <c r="M72" s="25"/>
      <c r="N72" s="31"/>
      <c r="O72" s="31"/>
      <c r="P72" s="33"/>
      <c r="Q72" s="34"/>
      <c r="R72" s="34"/>
      <c r="S72" s="34"/>
      <c r="T72" s="33"/>
      <c r="U72" s="33"/>
      <c r="V72" s="34"/>
      <c r="W72" s="33"/>
      <c r="X72" s="31"/>
      <c r="Y72" s="31"/>
      <c r="Z72" s="31"/>
      <c r="AA72" s="25"/>
      <c r="AB72" s="30"/>
      <c r="AC72" s="25"/>
      <c r="AD72" s="17"/>
      <c r="AE72" s="17"/>
    </row>
    <row r="73" spans="2:31" ht="26.25" customHeight="1">
      <c r="B73" s="25"/>
      <c r="C73" s="25"/>
      <c r="D73" s="13" t="s">
        <v>9</v>
      </c>
      <c r="E73" s="115" t="str">
        <f>Eingabe!C9</f>
        <v>Max Oswald</v>
      </c>
      <c r="F73" s="116">
        <v>103.84</v>
      </c>
      <c r="G73" s="116">
        <f>H73-F73</f>
        <v>107.87</v>
      </c>
      <c r="H73" s="117">
        <v>211.71</v>
      </c>
      <c r="I73" s="225">
        <f t="shared" si="8"/>
        <v>21.171</v>
      </c>
      <c r="J73" s="118">
        <f>Eingabe!F9</f>
        <v>25</v>
      </c>
      <c r="K73" s="123">
        <f t="shared" si="9"/>
        <v>13.849999999999994</v>
      </c>
      <c r="L73" s="124">
        <f aca="true" t="shared" si="10" ref="L73:L79">SUM(H72-H73)</f>
        <v>8.280000000000001</v>
      </c>
      <c r="M73" s="25"/>
      <c r="N73" s="31"/>
      <c r="O73" s="31"/>
      <c r="P73" s="33"/>
      <c r="Q73" s="34"/>
      <c r="R73" s="34"/>
      <c r="S73" s="34"/>
      <c r="T73" s="33"/>
      <c r="U73" s="33"/>
      <c r="V73" s="34"/>
      <c r="W73" s="33"/>
      <c r="X73" s="31"/>
      <c r="Y73" s="31"/>
      <c r="Z73" s="31"/>
      <c r="AA73" s="25"/>
      <c r="AB73" s="30"/>
      <c r="AC73" s="25"/>
      <c r="AD73" s="17"/>
      <c r="AE73" s="17"/>
    </row>
    <row r="74" spans="2:31" ht="26.25" customHeight="1">
      <c r="B74" s="25"/>
      <c r="C74" s="25"/>
      <c r="D74" s="10" t="s">
        <v>10</v>
      </c>
      <c r="E74" s="46" t="str">
        <f>Eingabe!C7</f>
        <v>Peter Siding </v>
      </c>
      <c r="F74" s="5">
        <v>103.34</v>
      </c>
      <c r="G74" s="5">
        <f>H74-F74</f>
        <v>104.22999999999999</v>
      </c>
      <c r="H74" s="6">
        <v>207.57</v>
      </c>
      <c r="I74" s="67">
        <f t="shared" si="8"/>
        <v>20.756999999999998</v>
      </c>
      <c r="J74" s="7">
        <f>Eingabe!F7</f>
        <v>24</v>
      </c>
      <c r="K74" s="125">
        <f t="shared" si="9"/>
        <v>17.99000000000001</v>
      </c>
      <c r="L74" s="126">
        <f t="shared" si="10"/>
        <v>4.140000000000015</v>
      </c>
      <c r="M74" s="25"/>
      <c r="N74" s="31"/>
      <c r="O74" s="31"/>
      <c r="P74" s="33"/>
      <c r="Q74" s="34"/>
      <c r="R74" s="34"/>
      <c r="S74" s="34"/>
      <c r="T74" s="33"/>
      <c r="U74" s="33"/>
      <c r="V74" s="34"/>
      <c r="W74" s="33"/>
      <c r="X74" s="31"/>
      <c r="Y74" s="31"/>
      <c r="Z74" s="31"/>
      <c r="AA74" s="25"/>
      <c r="AB74" s="30"/>
      <c r="AC74" s="25"/>
      <c r="AD74" s="17"/>
      <c r="AE74" s="17"/>
    </row>
    <row r="75" spans="2:31" ht="26.25" customHeight="1">
      <c r="B75" s="25"/>
      <c r="C75" s="25"/>
      <c r="D75" s="10" t="s">
        <v>11</v>
      </c>
      <c r="E75" s="46" t="str">
        <f>Eingabe!C12</f>
        <v>Thomas Milanollo</v>
      </c>
      <c r="F75" s="5">
        <v>102.55</v>
      </c>
      <c r="G75" s="5">
        <f>H75-F75</f>
        <v>102.23</v>
      </c>
      <c r="H75" s="6">
        <v>204.78</v>
      </c>
      <c r="I75" s="67">
        <f t="shared" si="8"/>
        <v>20.478</v>
      </c>
      <c r="J75" s="7">
        <f>Eingabe!F12</f>
        <v>23</v>
      </c>
      <c r="K75" s="125">
        <f t="shared" si="9"/>
        <v>20.78</v>
      </c>
      <c r="L75" s="126">
        <f t="shared" si="10"/>
        <v>2.789999999999992</v>
      </c>
      <c r="M75" s="25"/>
      <c r="N75" s="31"/>
      <c r="O75" s="31"/>
      <c r="P75" s="33"/>
      <c r="Q75" s="34"/>
      <c r="R75" s="34"/>
      <c r="S75" s="34"/>
      <c r="T75" s="33"/>
      <c r="U75" s="33"/>
      <c r="V75" s="34"/>
      <c r="W75" s="33"/>
      <c r="X75" s="31"/>
      <c r="Y75" s="31"/>
      <c r="Z75" s="31"/>
      <c r="AA75" s="25"/>
      <c r="AB75" s="30"/>
      <c r="AC75" s="25"/>
      <c r="AD75" s="17"/>
      <c r="AE75" s="17"/>
    </row>
    <row r="76" spans="2:31" ht="26.25" customHeight="1">
      <c r="B76" s="25"/>
      <c r="C76" s="25"/>
      <c r="D76" s="10" t="s">
        <v>12</v>
      </c>
      <c r="E76" s="46" t="str">
        <f>Eingabe!C13</f>
        <v>Martin Batik</v>
      </c>
      <c r="F76" s="5">
        <v>95.81</v>
      </c>
      <c r="G76" s="5">
        <f>H76-F76</f>
        <v>104.41</v>
      </c>
      <c r="H76" s="6">
        <v>200.22</v>
      </c>
      <c r="I76" s="67">
        <f t="shared" si="8"/>
        <v>20.022</v>
      </c>
      <c r="J76" s="7">
        <f>Eingabe!F13</f>
        <v>22</v>
      </c>
      <c r="K76" s="125">
        <f t="shared" si="9"/>
        <v>25.340000000000003</v>
      </c>
      <c r="L76" s="126">
        <f t="shared" si="10"/>
        <v>4.560000000000002</v>
      </c>
      <c r="M76" s="25"/>
      <c r="N76" s="31"/>
      <c r="O76" s="31"/>
      <c r="P76" s="33"/>
      <c r="Q76" s="34"/>
      <c r="R76" s="34"/>
      <c r="S76" s="34"/>
      <c r="T76" s="33"/>
      <c r="U76" s="33"/>
      <c r="V76" s="34"/>
      <c r="W76" s="33"/>
      <c r="X76" s="31"/>
      <c r="Y76" s="31"/>
      <c r="Z76" s="31"/>
      <c r="AA76" s="25"/>
      <c r="AB76" s="30"/>
      <c r="AC76" s="25"/>
      <c r="AD76" s="17"/>
      <c r="AE76" s="17"/>
    </row>
    <row r="77" spans="2:31" ht="26.25" customHeight="1">
      <c r="B77" s="25"/>
      <c r="C77" s="25"/>
      <c r="D77" s="10" t="s">
        <v>13</v>
      </c>
      <c r="E77" s="46" t="str">
        <f>Eingabe!C10</f>
        <v>Thomas Nowak </v>
      </c>
      <c r="F77" s="5">
        <v>98.59</v>
      </c>
      <c r="G77" s="5">
        <f>H77-F77</f>
        <v>99.57</v>
      </c>
      <c r="H77" s="6">
        <v>198.16</v>
      </c>
      <c r="I77" s="67">
        <f t="shared" si="8"/>
        <v>19.816</v>
      </c>
      <c r="J77" s="7">
        <f>Eingabe!F10</f>
        <v>21</v>
      </c>
      <c r="K77" s="125">
        <f t="shared" si="9"/>
        <v>27.400000000000006</v>
      </c>
      <c r="L77" s="126">
        <f t="shared" si="10"/>
        <v>2.0600000000000023</v>
      </c>
      <c r="M77" s="25"/>
      <c r="N77" s="31"/>
      <c r="O77" s="31"/>
      <c r="P77" s="33"/>
      <c r="Q77" s="34"/>
      <c r="R77" s="34"/>
      <c r="S77" s="34"/>
      <c r="T77" s="33"/>
      <c r="U77" s="33"/>
      <c r="V77" s="34"/>
      <c r="W77" s="33"/>
      <c r="X77" s="31"/>
      <c r="Y77" s="31"/>
      <c r="Z77" s="31"/>
      <c r="AA77" s="25"/>
      <c r="AB77" s="30"/>
      <c r="AC77" s="25"/>
      <c r="AD77" s="17"/>
      <c r="AE77" s="17"/>
    </row>
    <row r="78" spans="2:31" ht="26.25" customHeight="1">
      <c r="B78" s="25"/>
      <c r="C78" s="25"/>
      <c r="D78" s="10" t="s">
        <v>14</v>
      </c>
      <c r="E78" s="46" t="str">
        <f>Eingabe!C15</f>
        <v>Mario Rada</v>
      </c>
      <c r="F78" s="5">
        <v>92.56</v>
      </c>
      <c r="G78" s="5">
        <f>H78-F78</f>
        <v>95.91999999999999</v>
      </c>
      <c r="H78" s="6">
        <v>188.48</v>
      </c>
      <c r="I78" s="67">
        <f t="shared" si="8"/>
        <v>18.848</v>
      </c>
      <c r="J78" s="7">
        <f>Eingabe!F15</f>
        <v>20</v>
      </c>
      <c r="K78" s="125">
        <f t="shared" si="9"/>
        <v>37.08000000000001</v>
      </c>
      <c r="L78" s="126">
        <f t="shared" si="10"/>
        <v>9.680000000000007</v>
      </c>
      <c r="M78" s="25"/>
      <c r="N78" s="31"/>
      <c r="O78" s="31"/>
      <c r="P78" s="33"/>
      <c r="Q78" s="34"/>
      <c r="R78" s="34"/>
      <c r="S78" s="34"/>
      <c r="T78" s="33"/>
      <c r="U78" s="33"/>
      <c r="V78" s="34"/>
      <c r="W78" s="33"/>
      <c r="X78" s="31"/>
      <c r="Y78" s="31"/>
      <c r="Z78" s="31"/>
      <c r="AA78" s="25"/>
      <c r="AB78" s="30"/>
      <c r="AC78" s="25"/>
      <c r="AD78" s="17"/>
      <c r="AE78" s="17"/>
    </row>
    <row r="79" spans="2:31" ht="26.25" customHeight="1" thickBot="1">
      <c r="B79" s="25"/>
      <c r="C79" s="25"/>
      <c r="D79" s="10" t="s">
        <v>15</v>
      </c>
      <c r="E79" s="46" t="str">
        <f>Eingabe!C18</f>
        <v>Gerlinde Herzog</v>
      </c>
      <c r="F79" s="5">
        <v>92.56</v>
      </c>
      <c r="G79" s="5">
        <f>H79-F79</f>
        <v>93.37</v>
      </c>
      <c r="H79" s="6">
        <v>185.93</v>
      </c>
      <c r="I79" s="67">
        <f t="shared" si="8"/>
        <v>18.593</v>
      </c>
      <c r="J79" s="7">
        <f>Eingabe!F18</f>
        <v>19</v>
      </c>
      <c r="K79" s="125">
        <f t="shared" si="9"/>
        <v>39.629999999999995</v>
      </c>
      <c r="L79" s="126">
        <f t="shared" si="10"/>
        <v>2.549999999999983</v>
      </c>
      <c r="M79" s="25"/>
      <c r="N79" s="31"/>
      <c r="O79" s="31"/>
      <c r="P79" s="33"/>
      <c r="Q79" s="34"/>
      <c r="R79" s="34"/>
      <c r="S79" s="34"/>
      <c r="T79" s="33"/>
      <c r="U79" s="33"/>
      <c r="V79" s="34"/>
      <c r="W79" s="33"/>
      <c r="X79" s="31"/>
      <c r="Y79" s="31"/>
      <c r="Z79" s="31"/>
      <c r="AA79" s="25"/>
      <c r="AB79" s="30"/>
      <c r="AC79" s="25"/>
      <c r="AD79" s="17"/>
      <c r="AE79" s="17"/>
    </row>
    <row r="80" spans="2:31" ht="26.25" customHeight="1" thickBot="1">
      <c r="B80" s="25"/>
      <c r="C80" s="25"/>
      <c r="D80" s="204" t="str">
        <f>Eingabe!$B$54</f>
        <v>Punktevergabe: 30,27,25,24,23,22,21,20,19,18,17,16,15,14,13,12,11,10,9,8,7,6,5,4,3,2,1</v>
      </c>
      <c r="E80" s="205"/>
      <c r="F80" s="205"/>
      <c r="G80" s="205"/>
      <c r="H80" s="205"/>
      <c r="I80" s="205"/>
      <c r="J80" s="205"/>
      <c r="K80" s="205"/>
      <c r="L80" s="206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17"/>
      <c r="AE80" s="17"/>
    </row>
    <row r="81" spans="2:31" ht="26.25" customHeight="1">
      <c r="B81" s="25"/>
      <c r="C81" s="25"/>
      <c r="D81" s="25"/>
      <c r="E81" s="25"/>
      <c r="F81" s="4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17"/>
      <c r="AE81" s="17"/>
    </row>
    <row r="82" spans="2:31" ht="26.25" customHeight="1">
      <c r="B82" s="25"/>
      <c r="C82" s="25"/>
      <c r="D82" s="30"/>
      <c r="E82" s="48"/>
      <c r="F82" s="40"/>
      <c r="G82" s="40"/>
      <c r="H82" s="41"/>
      <c r="I82" s="42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17"/>
      <c r="AE82" s="17"/>
    </row>
    <row r="83" spans="2:31" ht="26.25" customHeight="1" thickBot="1">
      <c r="B83" s="25"/>
      <c r="C83" s="25"/>
      <c r="D83" s="25"/>
      <c r="E83" s="4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17"/>
      <c r="AE83" s="17"/>
    </row>
    <row r="84" spans="2:31" ht="26.25" customHeight="1" thickBot="1">
      <c r="B84" s="25"/>
      <c r="C84" s="25"/>
      <c r="D84" s="207" t="str">
        <f>Eingabe!$G$3</f>
        <v>Mac Raceway 04.12.15</v>
      </c>
      <c r="E84" s="208"/>
      <c r="F84" s="208"/>
      <c r="G84" s="208"/>
      <c r="H84" s="208"/>
      <c r="I84" s="208"/>
      <c r="J84" s="208"/>
      <c r="K84" s="208"/>
      <c r="L84" s="209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17"/>
      <c r="AE84" s="17"/>
    </row>
    <row r="85" spans="2:31" ht="26.25" customHeight="1">
      <c r="B85" s="25"/>
      <c r="C85" s="25"/>
      <c r="D85" s="202" t="s">
        <v>0</v>
      </c>
      <c r="E85" s="190" t="s">
        <v>63</v>
      </c>
      <c r="F85" s="190" t="s">
        <v>4</v>
      </c>
      <c r="G85" s="190" t="s">
        <v>5</v>
      </c>
      <c r="H85" s="190" t="s">
        <v>6</v>
      </c>
      <c r="I85" s="190" t="s">
        <v>62</v>
      </c>
      <c r="J85" s="194" t="s">
        <v>3</v>
      </c>
      <c r="K85" s="35" t="s">
        <v>60</v>
      </c>
      <c r="L85" s="36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17"/>
      <c r="AE85" s="17"/>
    </row>
    <row r="86" spans="2:31" ht="26.25" customHeight="1" thickBot="1">
      <c r="B86" s="25"/>
      <c r="C86" s="25"/>
      <c r="D86" s="203"/>
      <c r="E86" s="191"/>
      <c r="F86" s="191"/>
      <c r="G86" s="191"/>
      <c r="H86" s="191"/>
      <c r="I86" s="191"/>
      <c r="J86" s="195"/>
      <c r="K86" s="49" t="s">
        <v>58</v>
      </c>
      <c r="L86" s="50" t="s">
        <v>59</v>
      </c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17"/>
      <c r="AE86" s="17"/>
    </row>
    <row r="87" spans="2:31" ht="26.25" customHeight="1">
      <c r="B87" s="25"/>
      <c r="C87" s="25"/>
      <c r="D87" s="11" t="s">
        <v>7</v>
      </c>
      <c r="E87" s="47" t="str">
        <f>Eingabe!C4</f>
        <v>Walter Lemböck </v>
      </c>
      <c r="F87" s="5"/>
      <c r="G87" s="5">
        <f aca="true" t="shared" si="11" ref="G87:G118">H87-F87</f>
        <v>0</v>
      </c>
      <c r="H87" s="6"/>
      <c r="I87" s="5">
        <f aca="true" t="shared" si="12" ref="I87:I118">SUM(H87/12)</f>
        <v>0</v>
      </c>
      <c r="J87" s="7">
        <f>Eingabe!G4</f>
        <v>0</v>
      </c>
      <c r="K87" s="131"/>
      <c r="L87" s="132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17"/>
      <c r="AE87" s="17"/>
    </row>
    <row r="88" spans="2:31" ht="26.25" customHeight="1">
      <c r="B88" s="25"/>
      <c r="C88" s="25"/>
      <c r="D88" s="12" t="s">
        <v>8</v>
      </c>
      <c r="E88" s="46" t="str">
        <f>Eingabe!C5</f>
        <v>Walter Müllner </v>
      </c>
      <c r="F88" s="5"/>
      <c r="G88" s="5">
        <f t="shared" si="11"/>
        <v>0</v>
      </c>
      <c r="H88" s="6"/>
      <c r="I88" s="5">
        <f t="shared" si="12"/>
        <v>0</v>
      </c>
      <c r="J88" s="7">
        <f>Eingabe!G5</f>
        <v>0</v>
      </c>
      <c r="K88" s="121">
        <f aca="true" t="shared" si="13" ref="K88:K119">$H$87-H88</f>
        <v>0</v>
      </c>
      <c r="L88" s="122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17"/>
      <c r="AE88" s="17"/>
    </row>
    <row r="89" spans="2:31" ht="26.25" customHeight="1">
      <c r="B89" s="25"/>
      <c r="C89" s="25"/>
      <c r="D89" s="13" t="s">
        <v>9</v>
      </c>
      <c r="E89" s="46" t="str">
        <f>Eingabe!C6</f>
        <v>Gerhard Fischer </v>
      </c>
      <c r="F89" s="5"/>
      <c r="G89" s="5">
        <f t="shared" si="11"/>
        <v>0</v>
      </c>
      <c r="H89" s="6"/>
      <c r="I89" s="5">
        <f t="shared" si="12"/>
        <v>0</v>
      </c>
      <c r="J89" s="7">
        <f>Eingabe!G6</f>
        <v>0</v>
      </c>
      <c r="K89" s="123">
        <f t="shared" si="13"/>
        <v>0</v>
      </c>
      <c r="L89" s="124">
        <f>SUM(H88-H89)</f>
        <v>0</v>
      </c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17"/>
      <c r="AE89" s="17"/>
    </row>
    <row r="90" spans="2:31" ht="26.25" customHeight="1">
      <c r="B90" s="25"/>
      <c r="C90" s="25"/>
      <c r="D90" s="10" t="s">
        <v>10</v>
      </c>
      <c r="E90" s="46" t="str">
        <f>Eingabe!C7</f>
        <v>Peter Siding </v>
      </c>
      <c r="F90" s="5"/>
      <c r="G90" s="5">
        <f t="shared" si="11"/>
        <v>0</v>
      </c>
      <c r="H90" s="6"/>
      <c r="I90" s="5">
        <f t="shared" si="12"/>
        <v>0</v>
      </c>
      <c r="J90" s="7">
        <f>Eingabe!G7</f>
        <v>0</v>
      </c>
      <c r="K90" s="125">
        <f t="shared" si="13"/>
        <v>0</v>
      </c>
      <c r="L90" s="126">
        <f>SUM(H89-H90)</f>
        <v>0</v>
      </c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17"/>
      <c r="AE90" s="17"/>
    </row>
    <row r="91" spans="2:31" ht="26.25" customHeight="1">
      <c r="B91" s="25"/>
      <c r="C91" s="25"/>
      <c r="D91" s="10" t="s">
        <v>11</v>
      </c>
      <c r="E91" s="46" t="str">
        <f>Eingabe!C8</f>
        <v>Helmut Schmidt</v>
      </c>
      <c r="F91" s="5"/>
      <c r="G91" s="5">
        <f t="shared" si="11"/>
        <v>0</v>
      </c>
      <c r="H91" s="6"/>
      <c r="I91" s="5">
        <f t="shared" si="12"/>
        <v>0</v>
      </c>
      <c r="J91" s="7">
        <f>Eingabe!G8</f>
        <v>0</v>
      </c>
      <c r="K91" s="125">
        <f t="shared" si="13"/>
        <v>0</v>
      </c>
      <c r="L91" s="126">
        <f aca="true" t="shared" si="14" ref="L91:L136">SUM(H90-H91)</f>
        <v>0</v>
      </c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17"/>
      <c r="AE91" s="17"/>
    </row>
    <row r="92" spans="2:31" ht="26.25" customHeight="1">
      <c r="B92" s="25"/>
      <c r="C92" s="25"/>
      <c r="D92" s="10" t="s">
        <v>12</v>
      </c>
      <c r="E92" s="46" t="str">
        <f>Eingabe!C9</f>
        <v>Max Oswald</v>
      </c>
      <c r="F92" s="5"/>
      <c r="G92" s="5">
        <f t="shared" si="11"/>
        <v>0</v>
      </c>
      <c r="H92" s="6"/>
      <c r="I92" s="5">
        <f t="shared" si="12"/>
        <v>0</v>
      </c>
      <c r="J92" s="7">
        <f>Eingabe!G9</f>
        <v>0</v>
      </c>
      <c r="K92" s="125">
        <f t="shared" si="13"/>
        <v>0</v>
      </c>
      <c r="L92" s="126">
        <f t="shared" si="14"/>
        <v>0</v>
      </c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17"/>
      <c r="AE92" s="17"/>
    </row>
    <row r="93" spans="2:31" ht="26.25" customHeight="1">
      <c r="B93" s="25"/>
      <c r="C93" s="25"/>
      <c r="D93" s="10" t="s">
        <v>13</v>
      </c>
      <c r="E93" s="46" t="str">
        <f>Eingabe!C10</f>
        <v>Thomas Nowak </v>
      </c>
      <c r="F93" s="5"/>
      <c r="G93" s="5">
        <f t="shared" si="11"/>
        <v>0</v>
      </c>
      <c r="H93" s="6"/>
      <c r="I93" s="5">
        <f t="shared" si="12"/>
        <v>0</v>
      </c>
      <c r="J93" s="7">
        <f>Eingabe!G10</f>
        <v>0</v>
      </c>
      <c r="K93" s="125">
        <f t="shared" si="13"/>
        <v>0</v>
      </c>
      <c r="L93" s="126">
        <f t="shared" si="14"/>
        <v>0</v>
      </c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17"/>
      <c r="AE93" s="17"/>
    </row>
    <row r="94" spans="2:31" ht="26.25" customHeight="1">
      <c r="B94" s="25"/>
      <c r="C94" s="25"/>
      <c r="D94" s="10" t="s">
        <v>14</v>
      </c>
      <c r="E94" s="46" t="str">
        <f>Eingabe!C11</f>
        <v>Jürgen Oswald </v>
      </c>
      <c r="F94" s="5"/>
      <c r="G94" s="5">
        <f t="shared" si="11"/>
        <v>0</v>
      </c>
      <c r="H94" s="6"/>
      <c r="I94" s="5">
        <f t="shared" si="12"/>
        <v>0</v>
      </c>
      <c r="J94" s="7">
        <f>Eingabe!G11</f>
        <v>0</v>
      </c>
      <c r="K94" s="125">
        <f t="shared" si="13"/>
        <v>0</v>
      </c>
      <c r="L94" s="126">
        <f t="shared" si="14"/>
        <v>0</v>
      </c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17"/>
      <c r="AE94" s="17"/>
    </row>
    <row r="95" spans="2:31" ht="26.25" customHeight="1">
      <c r="B95" s="25"/>
      <c r="C95" s="25"/>
      <c r="D95" s="10" t="s">
        <v>15</v>
      </c>
      <c r="E95" s="46" t="str">
        <f>Eingabe!C12</f>
        <v>Thomas Milanollo</v>
      </c>
      <c r="F95" s="5"/>
      <c r="G95" s="5">
        <f t="shared" si="11"/>
        <v>0</v>
      </c>
      <c r="H95" s="6"/>
      <c r="I95" s="5">
        <f t="shared" si="12"/>
        <v>0</v>
      </c>
      <c r="J95" s="7">
        <f>Eingabe!G12</f>
        <v>0</v>
      </c>
      <c r="K95" s="125">
        <f t="shared" si="13"/>
        <v>0</v>
      </c>
      <c r="L95" s="126">
        <f t="shared" si="14"/>
        <v>0</v>
      </c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17"/>
      <c r="AE95" s="17"/>
    </row>
    <row r="96" spans="2:31" ht="26.25" customHeight="1">
      <c r="B96" s="25"/>
      <c r="C96" s="25"/>
      <c r="D96" s="10" t="s">
        <v>16</v>
      </c>
      <c r="E96" s="46" t="str">
        <f>Eingabe!C13</f>
        <v>Martin Batik</v>
      </c>
      <c r="F96" s="5"/>
      <c r="G96" s="5">
        <f t="shared" si="11"/>
        <v>0</v>
      </c>
      <c r="H96" s="6"/>
      <c r="I96" s="5">
        <f t="shared" si="12"/>
        <v>0</v>
      </c>
      <c r="J96" s="7">
        <f>Eingabe!G13</f>
        <v>0</v>
      </c>
      <c r="K96" s="125">
        <f t="shared" si="13"/>
        <v>0</v>
      </c>
      <c r="L96" s="126">
        <f t="shared" si="14"/>
        <v>0</v>
      </c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17"/>
      <c r="AE96" s="17"/>
    </row>
    <row r="97" spans="2:31" ht="26.25" customHeight="1">
      <c r="B97" s="25"/>
      <c r="C97" s="25"/>
      <c r="D97" s="10" t="s">
        <v>17</v>
      </c>
      <c r="E97" s="46" t="str">
        <f>Eingabe!C14</f>
        <v>Gabi Krausler</v>
      </c>
      <c r="F97" s="5"/>
      <c r="G97" s="5">
        <f t="shared" si="11"/>
        <v>0</v>
      </c>
      <c r="H97" s="6"/>
      <c r="I97" s="5">
        <f t="shared" si="12"/>
        <v>0</v>
      </c>
      <c r="J97" s="7">
        <f>Eingabe!G14</f>
        <v>0</v>
      </c>
      <c r="K97" s="125">
        <f t="shared" si="13"/>
        <v>0</v>
      </c>
      <c r="L97" s="126">
        <f t="shared" si="14"/>
        <v>0</v>
      </c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17"/>
      <c r="AE97" s="17"/>
    </row>
    <row r="98" spans="2:31" ht="26.25" customHeight="1">
      <c r="B98" s="25"/>
      <c r="C98" s="25"/>
      <c r="D98" s="10" t="s">
        <v>18</v>
      </c>
      <c r="E98" s="46" t="str">
        <f>Eingabe!C15</f>
        <v>Mario Rada</v>
      </c>
      <c r="F98" s="5"/>
      <c r="G98" s="5">
        <f t="shared" si="11"/>
        <v>0</v>
      </c>
      <c r="H98" s="6"/>
      <c r="I98" s="5">
        <f t="shared" si="12"/>
        <v>0</v>
      </c>
      <c r="J98" s="7">
        <f>Eingabe!G15</f>
        <v>0</v>
      </c>
      <c r="K98" s="125">
        <f t="shared" si="13"/>
        <v>0</v>
      </c>
      <c r="L98" s="126">
        <f t="shared" si="14"/>
        <v>0</v>
      </c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17"/>
      <c r="AE98" s="17"/>
    </row>
    <row r="99" spans="2:31" ht="26.25" customHeight="1">
      <c r="B99" s="25"/>
      <c r="C99" s="25"/>
      <c r="D99" s="10" t="s">
        <v>19</v>
      </c>
      <c r="E99" s="46" t="str">
        <f>Eingabe!C16</f>
        <v>Hans Schorer</v>
      </c>
      <c r="F99" s="5"/>
      <c r="G99" s="5">
        <f t="shared" si="11"/>
        <v>0</v>
      </c>
      <c r="H99" s="6"/>
      <c r="I99" s="5">
        <f t="shared" si="12"/>
        <v>0</v>
      </c>
      <c r="J99" s="7">
        <f>Eingabe!G16</f>
        <v>0</v>
      </c>
      <c r="K99" s="125">
        <f t="shared" si="13"/>
        <v>0</v>
      </c>
      <c r="L99" s="126">
        <f t="shared" si="14"/>
        <v>0</v>
      </c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17"/>
      <c r="AE99" s="17"/>
    </row>
    <row r="100" spans="2:31" ht="26.25" customHeight="1">
      <c r="B100" s="25"/>
      <c r="C100" s="25"/>
      <c r="D100" s="10" t="s">
        <v>20</v>
      </c>
      <c r="E100" s="46" t="str">
        <f>Eingabe!C17</f>
        <v>Martin Weiss</v>
      </c>
      <c r="F100" s="5"/>
      <c r="G100" s="5">
        <f t="shared" si="11"/>
        <v>0</v>
      </c>
      <c r="H100" s="6"/>
      <c r="I100" s="5">
        <f t="shared" si="12"/>
        <v>0</v>
      </c>
      <c r="J100" s="7">
        <f>Eingabe!G17</f>
        <v>0</v>
      </c>
      <c r="K100" s="125">
        <f t="shared" si="13"/>
        <v>0</v>
      </c>
      <c r="L100" s="126">
        <f t="shared" si="14"/>
        <v>0</v>
      </c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17"/>
      <c r="AE100" s="17"/>
    </row>
    <row r="101" spans="2:31" ht="26.25" customHeight="1">
      <c r="B101" s="25"/>
      <c r="C101" s="25"/>
      <c r="D101" s="10" t="s">
        <v>21</v>
      </c>
      <c r="E101" s="46" t="str">
        <f>Eingabe!C18</f>
        <v>Gerlinde Herzog</v>
      </c>
      <c r="F101" s="5"/>
      <c r="G101" s="5">
        <f t="shared" si="11"/>
        <v>0</v>
      </c>
      <c r="H101" s="6"/>
      <c r="I101" s="5">
        <f t="shared" si="12"/>
        <v>0</v>
      </c>
      <c r="J101" s="7">
        <f>Eingabe!G18</f>
        <v>0</v>
      </c>
      <c r="K101" s="125">
        <f t="shared" si="13"/>
        <v>0</v>
      </c>
      <c r="L101" s="126">
        <f t="shared" si="14"/>
        <v>0</v>
      </c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17"/>
      <c r="AE101" s="17"/>
    </row>
    <row r="102" spans="2:31" ht="26.25" customHeight="1">
      <c r="B102" s="25"/>
      <c r="C102" s="25"/>
      <c r="D102" s="10" t="s">
        <v>22</v>
      </c>
      <c r="E102" s="46">
        <f>Eingabe!C19</f>
        <v>16</v>
      </c>
      <c r="F102" s="5"/>
      <c r="G102" s="5">
        <f t="shared" si="11"/>
        <v>0</v>
      </c>
      <c r="H102" s="6"/>
      <c r="I102" s="5">
        <f t="shared" si="12"/>
        <v>0</v>
      </c>
      <c r="J102" s="7">
        <f>Eingabe!G19</f>
        <v>0</v>
      </c>
      <c r="K102" s="125">
        <f t="shared" si="13"/>
        <v>0</v>
      </c>
      <c r="L102" s="126">
        <f t="shared" si="14"/>
        <v>0</v>
      </c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17"/>
      <c r="AE102" s="17"/>
    </row>
    <row r="103" spans="2:31" ht="26.25" customHeight="1">
      <c r="B103" s="25"/>
      <c r="C103" s="25"/>
      <c r="D103" s="10" t="s">
        <v>23</v>
      </c>
      <c r="E103" s="46">
        <f>Eingabe!C20</f>
        <v>17</v>
      </c>
      <c r="F103" s="5"/>
      <c r="G103" s="5">
        <f t="shared" si="11"/>
        <v>0</v>
      </c>
      <c r="H103" s="6"/>
      <c r="I103" s="5">
        <f t="shared" si="12"/>
        <v>0</v>
      </c>
      <c r="J103" s="7">
        <f>Eingabe!G20</f>
        <v>0</v>
      </c>
      <c r="K103" s="125">
        <f t="shared" si="13"/>
        <v>0</v>
      </c>
      <c r="L103" s="126">
        <f t="shared" si="14"/>
        <v>0</v>
      </c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17"/>
      <c r="AE103" s="17"/>
    </row>
    <row r="104" spans="2:31" ht="26.25" customHeight="1">
      <c r="B104" s="25"/>
      <c r="C104" s="25"/>
      <c r="D104" s="10" t="s">
        <v>24</v>
      </c>
      <c r="E104" s="46">
        <f>Eingabe!C21</f>
        <v>18</v>
      </c>
      <c r="F104" s="5"/>
      <c r="G104" s="5">
        <f t="shared" si="11"/>
        <v>0</v>
      </c>
      <c r="H104" s="6"/>
      <c r="I104" s="5">
        <f t="shared" si="12"/>
        <v>0</v>
      </c>
      <c r="J104" s="7">
        <f>Eingabe!G21</f>
        <v>0</v>
      </c>
      <c r="K104" s="125">
        <f t="shared" si="13"/>
        <v>0</v>
      </c>
      <c r="L104" s="126">
        <f t="shared" si="14"/>
        <v>0</v>
      </c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17"/>
      <c r="AE104" s="17"/>
    </row>
    <row r="105" spans="2:31" ht="26.25" customHeight="1">
      <c r="B105" s="25"/>
      <c r="C105" s="25"/>
      <c r="D105" s="10" t="s">
        <v>25</v>
      </c>
      <c r="E105" s="46">
        <f>Eingabe!C22</f>
        <v>19</v>
      </c>
      <c r="F105" s="5"/>
      <c r="G105" s="5">
        <f t="shared" si="11"/>
        <v>0</v>
      </c>
      <c r="H105" s="6"/>
      <c r="I105" s="5">
        <f t="shared" si="12"/>
        <v>0</v>
      </c>
      <c r="J105" s="7">
        <f>Eingabe!G22</f>
        <v>0</v>
      </c>
      <c r="K105" s="125">
        <f t="shared" si="13"/>
        <v>0</v>
      </c>
      <c r="L105" s="126">
        <f t="shared" si="14"/>
        <v>0</v>
      </c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17"/>
      <c r="AE105" s="17"/>
    </row>
    <row r="106" spans="2:31" ht="26.25" customHeight="1">
      <c r="B106" s="25"/>
      <c r="C106" s="25"/>
      <c r="D106" s="10" t="s">
        <v>26</v>
      </c>
      <c r="E106" s="46">
        <f>Eingabe!C23</f>
        <v>20</v>
      </c>
      <c r="F106" s="5"/>
      <c r="G106" s="5">
        <f t="shared" si="11"/>
        <v>0</v>
      </c>
      <c r="H106" s="6"/>
      <c r="I106" s="5">
        <f t="shared" si="12"/>
        <v>0</v>
      </c>
      <c r="J106" s="7">
        <f>Eingabe!G23</f>
        <v>0</v>
      </c>
      <c r="K106" s="125">
        <f t="shared" si="13"/>
        <v>0</v>
      </c>
      <c r="L106" s="126">
        <f t="shared" si="14"/>
        <v>0</v>
      </c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17"/>
      <c r="AE106" s="17"/>
    </row>
    <row r="107" spans="2:31" ht="26.25" customHeight="1">
      <c r="B107" s="25"/>
      <c r="C107" s="25"/>
      <c r="D107" s="10" t="s">
        <v>27</v>
      </c>
      <c r="E107" s="46">
        <f>Eingabe!C24</f>
        <v>21</v>
      </c>
      <c r="F107" s="5"/>
      <c r="G107" s="5">
        <f t="shared" si="11"/>
        <v>0</v>
      </c>
      <c r="H107" s="6"/>
      <c r="I107" s="5">
        <f t="shared" si="12"/>
        <v>0</v>
      </c>
      <c r="J107" s="7">
        <f>Eingabe!G24</f>
        <v>0</v>
      </c>
      <c r="K107" s="125">
        <f t="shared" si="13"/>
        <v>0</v>
      </c>
      <c r="L107" s="126">
        <f t="shared" si="14"/>
        <v>0</v>
      </c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17"/>
      <c r="AE107" s="17"/>
    </row>
    <row r="108" spans="2:31" ht="26.25" customHeight="1">
      <c r="B108" s="25"/>
      <c r="C108" s="25"/>
      <c r="D108" s="10" t="s">
        <v>28</v>
      </c>
      <c r="E108" s="46">
        <f>Eingabe!C25</f>
        <v>22</v>
      </c>
      <c r="F108" s="5"/>
      <c r="G108" s="5">
        <f t="shared" si="11"/>
        <v>0</v>
      </c>
      <c r="H108" s="6"/>
      <c r="I108" s="5">
        <f t="shared" si="12"/>
        <v>0</v>
      </c>
      <c r="J108" s="7">
        <f>Eingabe!G25</f>
        <v>0</v>
      </c>
      <c r="K108" s="125">
        <f t="shared" si="13"/>
        <v>0</v>
      </c>
      <c r="L108" s="126">
        <f t="shared" si="14"/>
        <v>0</v>
      </c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17"/>
      <c r="AE108" s="17"/>
    </row>
    <row r="109" spans="2:31" ht="26.25" customHeight="1">
      <c r="B109" s="25"/>
      <c r="C109" s="25"/>
      <c r="D109" s="10" t="s">
        <v>29</v>
      </c>
      <c r="E109" s="46">
        <f>Eingabe!C26</f>
        <v>23</v>
      </c>
      <c r="F109" s="5"/>
      <c r="G109" s="5">
        <f t="shared" si="11"/>
        <v>0</v>
      </c>
      <c r="H109" s="6"/>
      <c r="I109" s="5">
        <f t="shared" si="12"/>
        <v>0</v>
      </c>
      <c r="J109" s="7">
        <f>Eingabe!G26</f>
        <v>0</v>
      </c>
      <c r="K109" s="125">
        <f t="shared" si="13"/>
        <v>0</v>
      </c>
      <c r="L109" s="126">
        <f t="shared" si="14"/>
        <v>0</v>
      </c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17"/>
      <c r="AE109" s="17"/>
    </row>
    <row r="110" spans="2:31" ht="26.25" customHeight="1">
      <c r="B110" s="25"/>
      <c r="C110" s="25"/>
      <c r="D110" s="10" t="s">
        <v>30</v>
      </c>
      <c r="E110" s="46">
        <f>Eingabe!C27</f>
        <v>24</v>
      </c>
      <c r="F110" s="5"/>
      <c r="G110" s="5">
        <f t="shared" si="11"/>
        <v>0</v>
      </c>
      <c r="H110" s="6"/>
      <c r="I110" s="5">
        <f t="shared" si="12"/>
        <v>0</v>
      </c>
      <c r="J110" s="7">
        <f>Eingabe!G27</f>
        <v>0</v>
      </c>
      <c r="K110" s="125">
        <f t="shared" si="13"/>
        <v>0</v>
      </c>
      <c r="L110" s="126">
        <f t="shared" si="14"/>
        <v>0</v>
      </c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17"/>
      <c r="AE110" s="17"/>
    </row>
    <row r="111" spans="2:31" ht="26.25" customHeight="1">
      <c r="B111" s="25"/>
      <c r="C111" s="25"/>
      <c r="D111" s="10" t="s">
        <v>31</v>
      </c>
      <c r="E111" s="46">
        <f>Eingabe!C28</f>
        <v>25</v>
      </c>
      <c r="F111" s="5"/>
      <c r="G111" s="5">
        <f t="shared" si="11"/>
        <v>0</v>
      </c>
      <c r="H111" s="6"/>
      <c r="I111" s="5">
        <f t="shared" si="12"/>
        <v>0</v>
      </c>
      <c r="J111" s="7">
        <f>Eingabe!G28</f>
        <v>0</v>
      </c>
      <c r="K111" s="125">
        <f t="shared" si="13"/>
        <v>0</v>
      </c>
      <c r="L111" s="126">
        <f t="shared" si="14"/>
        <v>0</v>
      </c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17"/>
      <c r="AE111" s="17"/>
    </row>
    <row r="112" spans="2:31" ht="26.25" customHeight="1">
      <c r="B112" s="25"/>
      <c r="C112" s="25"/>
      <c r="D112" s="10" t="s">
        <v>32</v>
      </c>
      <c r="E112" s="46">
        <f>Eingabe!C29</f>
        <v>26</v>
      </c>
      <c r="F112" s="5"/>
      <c r="G112" s="5">
        <f t="shared" si="11"/>
        <v>0</v>
      </c>
      <c r="H112" s="6"/>
      <c r="I112" s="5">
        <f t="shared" si="12"/>
        <v>0</v>
      </c>
      <c r="J112" s="7">
        <f>Eingabe!G29</f>
        <v>0</v>
      </c>
      <c r="K112" s="125">
        <f t="shared" si="13"/>
        <v>0</v>
      </c>
      <c r="L112" s="126">
        <f t="shared" si="14"/>
        <v>0</v>
      </c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17"/>
      <c r="AE112" s="17"/>
    </row>
    <row r="113" spans="2:31" ht="26.25" customHeight="1">
      <c r="B113" s="25"/>
      <c r="C113" s="25"/>
      <c r="D113" s="10" t="s">
        <v>33</v>
      </c>
      <c r="E113" s="46">
        <f>Eingabe!C30</f>
        <v>27</v>
      </c>
      <c r="F113" s="5"/>
      <c r="G113" s="5">
        <f t="shared" si="11"/>
        <v>0</v>
      </c>
      <c r="H113" s="6"/>
      <c r="I113" s="5">
        <f t="shared" si="12"/>
        <v>0</v>
      </c>
      <c r="J113" s="7">
        <f>Eingabe!G30</f>
        <v>0</v>
      </c>
      <c r="K113" s="125">
        <f t="shared" si="13"/>
        <v>0</v>
      </c>
      <c r="L113" s="126">
        <f t="shared" si="14"/>
        <v>0</v>
      </c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17"/>
      <c r="AE113" s="17"/>
    </row>
    <row r="114" spans="2:31" ht="26.25" customHeight="1">
      <c r="B114" s="25"/>
      <c r="C114" s="25"/>
      <c r="D114" s="10" t="s">
        <v>34</v>
      </c>
      <c r="E114" s="46">
        <f>Eingabe!C31</f>
        <v>28</v>
      </c>
      <c r="F114" s="5"/>
      <c r="G114" s="5">
        <f t="shared" si="11"/>
        <v>0</v>
      </c>
      <c r="H114" s="6"/>
      <c r="I114" s="5">
        <f t="shared" si="12"/>
        <v>0</v>
      </c>
      <c r="J114" s="7">
        <f>Eingabe!G31</f>
        <v>0</v>
      </c>
      <c r="K114" s="125">
        <f t="shared" si="13"/>
        <v>0</v>
      </c>
      <c r="L114" s="126">
        <f t="shared" si="14"/>
        <v>0</v>
      </c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17"/>
      <c r="AE114" s="17"/>
    </row>
    <row r="115" spans="2:31" ht="26.25" customHeight="1">
      <c r="B115" s="25"/>
      <c r="C115" s="25"/>
      <c r="D115" s="10" t="s">
        <v>35</v>
      </c>
      <c r="E115" s="46">
        <f>Eingabe!C32</f>
        <v>29</v>
      </c>
      <c r="F115" s="5"/>
      <c r="G115" s="5">
        <f t="shared" si="11"/>
        <v>0</v>
      </c>
      <c r="H115" s="6"/>
      <c r="I115" s="5">
        <f t="shared" si="12"/>
        <v>0</v>
      </c>
      <c r="J115" s="7">
        <f>Eingabe!G32</f>
        <v>0</v>
      </c>
      <c r="K115" s="125">
        <f t="shared" si="13"/>
        <v>0</v>
      </c>
      <c r="L115" s="126">
        <f t="shared" si="14"/>
        <v>0</v>
      </c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17"/>
      <c r="AE115" s="17"/>
    </row>
    <row r="116" spans="2:31" ht="26.25" customHeight="1">
      <c r="B116" s="25"/>
      <c r="C116" s="25"/>
      <c r="D116" s="10" t="s">
        <v>36</v>
      </c>
      <c r="E116" s="46">
        <f>Eingabe!C33</f>
        <v>30</v>
      </c>
      <c r="F116" s="5"/>
      <c r="G116" s="5">
        <f t="shared" si="11"/>
        <v>0</v>
      </c>
      <c r="H116" s="6"/>
      <c r="I116" s="5">
        <f t="shared" si="12"/>
        <v>0</v>
      </c>
      <c r="J116" s="7">
        <f>Eingabe!G33</f>
        <v>0</v>
      </c>
      <c r="K116" s="125">
        <f t="shared" si="13"/>
        <v>0</v>
      </c>
      <c r="L116" s="126">
        <f t="shared" si="14"/>
        <v>0</v>
      </c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17"/>
      <c r="AE116" s="17"/>
    </row>
    <row r="117" spans="2:31" ht="26.25" customHeight="1">
      <c r="B117" s="25"/>
      <c r="C117" s="25"/>
      <c r="D117" s="10" t="s">
        <v>37</v>
      </c>
      <c r="E117" s="46">
        <f>Eingabe!C34</f>
        <v>31</v>
      </c>
      <c r="F117" s="5"/>
      <c r="G117" s="5">
        <f t="shared" si="11"/>
        <v>0</v>
      </c>
      <c r="H117" s="6"/>
      <c r="I117" s="5">
        <f t="shared" si="12"/>
        <v>0</v>
      </c>
      <c r="J117" s="7">
        <f>Eingabe!G34</f>
        <v>0</v>
      </c>
      <c r="K117" s="125">
        <f t="shared" si="13"/>
        <v>0</v>
      </c>
      <c r="L117" s="126">
        <f t="shared" si="14"/>
        <v>0</v>
      </c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17"/>
      <c r="AE117" s="17"/>
    </row>
    <row r="118" spans="2:31" ht="26.25" customHeight="1">
      <c r="B118" s="25"/>
      <c r="C118" s="25"/>
      <c r="D118" s="10" t="s">
        <v>38</v>
      </c>
      <c r="E118" s="46">
        <f>Eingabe!C35</f>
        <v>32</v>
      </c>
      <c r="F118" s="5"/>
      <c r="G118" s="5">
        <f t="shared" si="11"/>
        <v>0</v>
      </c>
      <c r="H118" s="6"/>
      <c r="I118" s="5">
        <f t="shared" si="12"/>
        <v>0</v>
      </c>
      <c r="J118" s="7">
        <f>Eingabe!G35</f>
        <v>0</v>
      </c>
      <c r="K118" s="125">
        <f t="shared" si="13"/>
        <v>0</v>
      </c>
      <c r="L118" s="126">
        <f t="shared" si="14"/>
        <v>0</v>
      </c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17"/>
      <c r="AE118" s="17"/>
    </row>
    <row r="119" spans="2:31" ht="26.25" customHeight="1">
      <c r="B119" s="25"/>
      <c r="C119" s="25"/>
      <c r="D119" s="10" t="s">
        <v>39</v>
      </c>
      <c r="E119" s="46">
        <f>Eingabe!C36</f>
        <v>33</v>
      </c>
      <c r="F119" s="5"/>
      <c r="G119" s="5">
        <f aca="true" t="shared" si="15" ref="G119:G136">H119-F119</f>
        <v>0</v>
      </c>
      <c r="H119" s="6"/>
      <c r="I119" s="5">
        <f aca="true" t="shared" si="16" ref="I119:I136">SUM(H119/12)</f>
        <v>0</v>
      </c>
      <c r="J119" s="7">
        <f>Eingabe!G36</f>
        <v>0</v>
      </c>
      <c r="K119" s="125">
        <f t="shared" si="13"/>
        <v>0</v>
      </c>
      <c r="L119" s="126">
        <f t="shared" si="14"/>
        <v>0</v>
      </c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17"/>
      <c r="AE119" s="17"/>
    </row>
    <row r="120" spans="2:32" ht="26.25" customHeight="1">
      <c r="B120" s="25"/>
      <c r="C120" s="25"/>
      <c r="D120" s="10" t="s">
        <v>40</v>
      </c>
      <c r="E120" s="46">
        <f>Eingabe!C37</f>
        <v>34</v>
      </c>
      <c r="F120" s="5"/>
      <c r="G120" s="5">
        <f t="shared" si="15"/>
        <v>0</v>
      </c>
      <c r="H120" s="6"/>
      <c r="I120" s="5">
        <f t="shared" si="16"/>
        <v>0</v>
      </c>
      <c r="J120" s="7">
        <f>Eingabe!G37</f>
        <v>0</v>
      </c>
      <c r="K120" s="125">
        <f aca="true" t="shared" si="17" ref="K120:K136">$H$87-H120</f>
        <v>0</v>
      </c>
      <c r="L120" s="126">
        <f t="shared" si="14"/>
        <v>0</v>
      </c>
      <c r="M120" s="25"/>
      <c r="N120" s="31"/>
      <c r="O120" s="31"/>
      <c r="P120" s="25"/>
      <c r="S120" s="33"/>
      <c r="T120" s="34"/>
      <c r="U120" s="34"/>
      <c r="V120" s="25"/>
      <c r="W120" s="25"/>
      <c r="X120" s="25"/>
      <c r="Y120" s="25"/>
      <c r="Z120" s="25"/>
      <c r="AA120" s="25"/>
      <c r="AB120" s="25"/>
      <c r="AC120" s="25"/>
      <c r="AE120" s="25"/>
      <c r="AF120" s="25"/>
    </row>
    <row r="121" spans="2:32" ht="26.25" customHeight="1">
      <c r="B121" s="25"/>
      <c r="C121" s="25"/>
      <c r="D121" s="10" t="s">
        <v>41</v>
      </c>
      <c r="E121" s="46">
        <f>Eingabe!C38</f>
        <v>35</v>
      </c>
      <c r="F121" s="5"/>
      <c r="G121" s="5">
        <f t="shared" si="15"/>
        <v>0</v>
      </c>
      <c r="H121" s="6"/>
      <c r="I121" s="5">
        <f t="shared" si="16"/>
        <v>0</v>
      </c>
      <c r="J121" s="7">
        <f>Eingabe!G38</f>
        <v>0</v>
      </c>
      <c r="K121" s="125">
        <f t="shared" si="17"/>
        <v>0</v>
      </c>
      <c r="L121" s="126">
        <f t="shared" si="14"/>
        <v>0</v>
      </c>
      <c r="M121" s="25"/>
      <c r="N121" s="25"/>
      <c r="O121" s="25"/>
      <c r="P121" s="25"/>
      <c r="S121" s="33"/>
      <c r="T121" s="34"/>
      <c r="U121" s="34"/>
      <c r="V121" s="25"/>
      <c r="W121" s="25"/>
      <c r="X121" s="25"/>
      <c r="Y121" s="25"/>
      <c r="Z121" s="25"/>
      <c r="AA121" s="25"/>
      <c r="AB121" s="25"/>
      <c r="AC121" s="25"/>
      <c r="AE121" s="25"/>
      <c r="AF121" s="25"/>
    </row>
    <row r="122" spans="2:32" ht="26.25" customHeight="1">
      <c r="B122" s="25"/>
      <c r="C122" s="30"/>
      <c r="D122" s="10" t="s">
        <v>42</v>
      </c>
      <c r="E122" s="46">
        <f>Eingabe!C39</f>
        <v>36</v>
      </c>
      <c r="F122" s="5"/>
      <c r="G122" s="5">
        <f t="shared" si="15"/>
        <v>0</v>
      </c>
      <c r="H122" s="6"/>
      <c r="I122" s="5">
        <f t="shared" si="16"/>
        <v>0</v>
      </c>
      <c r="J122" s="7">
        <f>Eingabe!G39</f>
        <v>0</v>
      </c>
      <c r="K122" s="125">
        <f t="shared" si="17"/>
        <v>0</v>
      </c>
      <c r="L122" s="126">
        <f t="shared" si="14"/>
        <v>0</v>
      </c>
      <c r="M122" s="25"/>
      <c r="N122" s="25"/>
      <c r="O122" s="25"/>
      <c r="P122" s="25"/>
      <c r="S122" s="33"/>
      <c r="T122" s="34"/>
      <c r="U122" s="34"/>
      <c r="V122" s="34"/>
      <c r="W122" s="33"/>
      <c r="X122" s="33"/>
      <c r="Y122" s="34"/>
      <c r="Z122" s="33"/>
      <c r="AA122" s="31"/>
      <c r="AB122" s="31"/>
      <c r="AE122" s="30"/>
      <c r="AF122" s="25"/>
    </row>
    <row r="123" spans="2:32" ht="26.25" customHeight="1">
      <c r="B123" s="25"/>
      <c r="C123" s="25"/>
      <c r="D123" s="10" t="s">
        <v>43</v>
      </c>
      <c r="E123" s="46">
        <f>Eingabe!C40</f>
        <v>37</v>
      </c>
      <c r="F123" s="5"/>
      <c r="G123" s="5">
        <f t="shared" si="15"/>
        <v>0</v>
      </c>
      <c r="H123" s="6"/>
      <c r="I123" s="5">
        <f t="shared" si="16"/>
        <v>0</v>
      </c>
      <c r="J123" s="7">
        <f>Eingabe!G40</f>
        <v>0</v>
      </c>
      <c r="K123" s="125">
        <f t="shared" si="17"/>
        <v>0</v>
      </c>
      <c r="L123" s="126">
        <f t="shared" si="14"/>
        <v>0</v>
      </c>
      <c r="M123" s="25"/>
      <c r="N123" s="25"/>
      <c r="O123" s="25"/>
      <c r="P123" s="25"/>
      <c r="S123" s="33"/>
      <c r="T123" s="34"/>
      <c r="U123" s="34"/>
      <c r="V123" s="34"/>
      <c r="W123" s="33"/>
      <c r="X123" s="33"/>
      <c r="Y123" s="34"/>
      <c r="Z123" s="33"/>
      <c r="AA123" s="31"/>
      <c r="AB123" s="31"/>
      <c r="AE123" s="30"/>
      <c r="AF123" s="25"/>
    </row>
    <row r="124" spans="2:31" ht="34.5" customHeight="1">
      <c r="B124" s="25"/>
      <c r="C124" s="25"/>
      <c r="D124" s="10" t="s">
        <v>44</v>
      </c>
      <c r="E124" s="46">
        <f>Eingabe!C41</f>
        <v>38</v>
      </c>
      <c r="F124" s="5"/>
      <c r="G124" s="5">
        <f t="shared" si="15"/>
        <v>0</v>
      </c>
      <c r="H124" s="6"/>
      <c r="I124" s="5">
        <f t="shared" si="16"/>
        <v>0</v>
      </c>
      <c r="J124" s="7">
        <f>Eingabe!G41</f>
        <v>0</v>
      </c>
      <c r="K124" s="125">
        <f t="shared" si="17"/>
        <v>0</v>
      </c>
      <c r="L124" s="126">
        <f t="shared" si="14"/>
        <v>0</v>
      </c>
      <c r="M124" s="25"/>
      <c r="N124" s="31"/>
      <c r="O124" s="31"/>
      <c r="P124" s="33"/>
      <c r="Q124" s="34"/>
      <c r="R124" s="34"/>
      <c r="S124" s="34"/>
      <c r="T124" s="33"/>
      <c r="U124" s="33"/>
      <c r="V124" s="25"/>
      <c r="W124" s="25"/>
      <c r="X124" s="25"/>
      <c r="Y124" s="25"/>
      <c r="Z124" s="25"/>
      <c r="AA124" s="25"/>
      <c r="AB124" s="25"/>
      <c r="AC124" s="25"/>
      <c r="AD124" s="17"/>
      <c r="AE124" s="17"/>
    </row>
    <row r="125" spans="2:31" ht="31.5" customHeight="1">
      <c r="B125" s="25"/>
      <c r="C125" s="25"/>
      <c r="D125" s="10" t="s">
        <v>45</v>
      </c>
      <c r="E125" s="46">
        <f>Eingabe!C42</f>
        <v>39</v>
      </c>
      <c r="F125" s="5"/>
      <c r="G125" s="5">
        <f t="shared" si="15"/>
        <v>0</v>
      </c>
      <c r="H125" s="6"/>
      <c r="I125" s="5">
        <f t="shared" si="16"/>
        <v>0</v>
      </c>
      <c r="J125" s="7">
        <f>Eingabe!G42</f>
        <v>0</v>
      </c>
      <c r="K125" s="125">
        <f t="shared" si="17"/>
        <v>0</v>
      </c>
      <c r="L125" s="126">
        <f t="shared" si="14"/>
        <v>0</v>
      </c>
      <c r="M125" s="25"/>
      <c r="N125" s="25"/>
      <c r="O125" s="25"/>
      <c r="P125" s="25"/>
      <c r="Q125" s="25"/>
      <c r="R125" s="25"/>
      <c r="S125" s="34"/>
      <c r="T125" s="33"/>
      <c r="U125" s="33"/>
      <c r="V125" s="25"/>
      <c r="W125" s="25"/>
      <c r="X125" s="25"/>
      <c r="Y125" s="25"/>
      <c r="Z125" s="25"/>
      <c r="AA125" s="25"/>
      <c r="AB125" s="25"/>
      <c r="AC125" s="25"/>
      <c r="AD125" s="17"/>
      <c r="AE125" s="17"/>
    </row>
    <row r="126" spans="2:31" ht="26.25" customHeight="1">
      <c r="B126" s="25"/>
      <c r="C126" s="25"/>
      <c r="D126" s="10" t="s">
        <v>46</v>
      </c>
      <c r="E126" s="46">
        <f>Eingabe!C43</f>
        <v>40</v>
      </c>
      <c r="F126" s="5"/>
      <c r="G126" s="5">
        <f t="shared" si="15"/>
        <v>0</v>
      </c>
      <c r="H126" s="6"/>
      <c r="I126" s="5">
        <f t="shared" si="16"/>
        <v>0</v>
      </c>
      <c r="J126" s="7">
        <f>Eingabe!G43</f>
        <v>0</v>
      </c>
      <c r="K126" s="125">
        <f t="shared" si="17"/>
        <v>0</v>
      </c>
      <c r="L126" s="126">
        <f t="shared" si="14"/>
        <v>0</v>
      </c>
      <c r="M126" s="25"/>
      <c r="N126" s="25"/>
      <c r="O126" s="25"/>
      <c r="P126" s="25"/>
      <c r="Q126" s="25"/>
      <c r="R126" s="25"/>
      <c r="S126" s="34"/>
      <c r="T126" s="33"/>
      <c r="U126" s="33"/>
      <c r="V126" s="25"/>
      <c r="W126" s="25"/>
      <c r="X126" s="25"/>
      <c r="Y126" s="25"/>
      <c r="Z126" s="25"/>
      <c r="AA126" s="25"/>
      <c r="AB126" s="25"/>
      <c r="AC126" s="25"/>
      <c r="AD126" s="17"/>
      <c r="AE126" s="17"/>
    </row>
    <row r="127" spans="2:31" ht="26.25" customHeight="1">
      <c r="B127" s="25"/>
      <c r="C127" s="25"/>
      <c r="D127" s="10" t="s">
        <v>47</v>
      </c>
      <c r="E127" s="46">
        <f>Eingabe!C44</f>
        <v>41</v>
      </c>
      <c r="F127" s="5"/>
      <c r="G127" s="5">
        <f t="shared" si="15"/>
        <v>0</v>
      </c>
      <c r="H127" s="6"/>
      <c r="I127" s="5">
        <f t="shared" si="16"/>
        <v>0</v>
      </c>
      <c r="J127" s="7">
        <f>Eingabe!G44</f>
        <v>0</v>
      </c>
      <c r="K127" s="125">
        <f t="shared" si="17"/>
        <v>0</v>
      </c>
      <c r="L127" s="126">
        <f t="shared" si="14"/>
        <v>0</v>
      </c>
      <c r="M127" s="25"/>
      <c r="N127" s="25"/>
      <c r="O127" s="25"/>
      <c r="P127" s="25"/>
      <c r="Q127" s="25"/>
      <c r="R127" s="25"/>
      <c r="S127" s="34"/>
      <c r="T127" s="33"/>
      <c r="U127" s="33"/>
      <c r="V127" s="25"/>
      <c r="W127" s="25"/>
      <c r="X127" s="25"/>
      <c r="Y127" s="25"/>
      <c r="Z127" s="25"/>
      <c r="AA127" s="25"/>
      <c r="AB127" s="25"/>
      <c r="AC127" s="25"/>
      <c r="AD127" s="17"/>
      <c r="AE127" s="17"/>
    </row>
    <row r="128" spans="2:31" ht="26.25" customHeight="1">
      <c r="B128" s="25"/>
      <c r="C128" s="25"/>
      <c r="D128" s="10" t="s">
        <v>48</v>
      </c>
      <c r="E128" s="46">
        <f>Eingabe!C45</f>
        <v>42</v>
      </c>
      <c r="F128" s="5"/>
      <c r="G128" s="5">
        <f t="shared" si="15"/>
        <v>0</v>
      </c>
      <c r="H128" s="6"/>
      <c r="I128" s="5">
        <f t="shared" si="16"/>
        <v>0</v>
      </c>
      <c r="J128" s="7">
        <f>Eingabe!G45</f>
        <v>0</v>
      </c>
      <c r="K128" s="125">
        <f t="shared" si="17"/>
        <v>0</v>
      </c>
      <c r="L128" s="126">
        <f t="shared" si="14"/>
        <v>0</v>
      </c>
      <c r="M128" s="25"/>
      <c r="N128" s="25"/>
      <c r="O128" s="25"/>
      <c r="P128" s="25"/>
      <c r="Q128" s="25"/>
      <c r="R128" s="25"/>
      <c r="S128" s="34"/>
      <c r="T128" s="33"/>
      <c r="U128" s="33"/>
      <c r="V128" s="25"/>
      <c r="W128" s="25"/>
      <c r="X128" s="25"/>
      <c r="Y128" s="25"/>
      <c r="Z128" s="25"/>
      <c r="AA128" s="25"/>
      <c r="AB128" s="25"/>
      <c r="AC128" s="25"/>
      <c r="AD128" s="17"/>
      <c r="AE128" s="17"/>
    </row>
    <row r="129" spans="2:31" ht="26.25" customHeight="1">
      <c r="B129" s="25"/>
      <c r="C129" s="25"/>
      <c r="D129" s="10" t="s">
        <v>49</v>
      </c>
      <c r="E129" s="46">
        <f>Eingabe!C46</f>
        <v>43</v>
      </c>
      <c r="F129" s="5"/>
      <c r="G129" s="5">
        <f t="shared" si="15"/>
        <v>0</v>
      </c>
      <c r="H129" s="6"/>
      <c r="I129" s="5">
        <f t="shared" si="16"/>
        <v>0</v>
      </c>
      <c r="J129" s="7">
        <f>Eingabe!G46</f>
        <v>0</v>
      </c>
      <c r="K129" s="125">
        <f t="shared" si="17"/>
        <v>0</v>
      </c>
      <c r="L129" s="126">
        <f t="shared" si="14"/>
        <v>0</v>
      </c>
      <c r="M129" s="25"/>
      <c r="N129" s="25"/>
      <c r="O129" s="25"/>
      <c r="P129" s="25"/>
      <c r="Q129" s="25"/>
      <c r="R129" s="25"/>
      <c r="S129" s="34"/>
      <c r="T129" s="33"/>
      <c r="U129" s="33"/>
      <c r="V129" s="25"/>
      <c r="W129" s="25"/>
      <c r="X129" s="25"/>
      <c r="Y129" s="25"/>
      <c r="Z129" s="25"/>
      <c r="AA129" s="25"/>
      <c r="AB129" s="25"/>
      <c r="AC129" s="25"/>
      <c r="AD129" s="17"/>
      <c r="AE129" s="17"/>
    </row>
    <row r="130" spans="2:31" ht="26.25" customHeight="1">
      <c r="B130" s="25"/>
      <c r="C130" s="25"/>
      <c r="D130" s="10" t="s">
        <v>50</v>
      </c>
      <c r="E130" s="46">
        <f>Eingabe!C47</f>
        <v>44</v>
      </c>
      <c r="F130" s="5"/>
      <c r="G130" s="5">
        <f t="shared" si="15"/>
        <v>0</v>
      </c>
      <c r="H130" s="6"/>
      <c r="I130" s="5">
        <f t="shared" si="16"/>
        <v>0</v>
      </c>
      <c r="J130" s="7">
        <f>Eingabe!G47</f>
        <v>0</v>
      </c>
      <c r="K130" s="125">
        <f t="shared" si="17"/>
        <v>0</v>
      </c>
      <c r="L130" s="126">
        <f t="shared" si="14"/>
        <v>0</v>
      </c>
      <c r="M130" s="25"/>
      <c r="N130" s="25"/>
      <c r="O130" s="25"/>
      <c r="P130" s="25"/>
      <c r="Q130" s="25"/>
      <c r="R130" s="25"/>
      <c r="S130" s="34"/>
      <c r="T130" s="33"/>
      <c r="U130" s="33"/>
      <c r="V130" s="25"/>
      <c r="W130" s="25"/>
      <c r="X130" s="25"/>
      <c r="Y130" s="25"/>
      <c r="Z130" s="25"/>
      <c r="AA130" s="25"/>
      <c r="AB130" s="25"/>
      <c r="AC130" s="25"/>
      <c r="AD130" s="17"/>
      <c r="AE130" s="17"/>
    </row>
    <row r="131" spans="2:31" ht="26.25" customHeight="1">
      <c r="B131" s="25"/>
      <c r="C131" s="25"/>
      <c r="D131" s="10" t="s">
        <v>51</v>
      </c>
      <c r="E131" s="46">
        <f>Eingabe!C48</f>
        <v>45</v>
      </c>
      <c r="F131" s="5"/>
      <c r="G131" s="5">
        <f t="shared" si="15"/>
        <v>0</v>
      </c>
      <c r="H131" s="6"/>
      <c r="I131" s="5">
        <f t="shared" si="16"/>
        <v>0</v>
      </c>
      <c r="J131" s="7">
        <f>Eingabe!G48</f>
        <v>0</v>
      </c>
      <c r="K131" s="125">
        <f t="shared" si="17"/>
        <v>0</v>
      </c>
      <c r="L131" s="126">
        <f t="shared" si="14"/>
        <v>0</v>
      </c>
      <c r="M131" s="25"/>
      <c r="N131" s="25"/>
      <c r="O131" s="25"/>
      <c r="P131" s="25"/>
      <c r="Q131" s="25"/>
      <c r="R131" s="25"/>
      <c r="S131" s="34"/>
      <c r="T131" s="33"/>
      <c r="U131" s="33"/>
      <c r="V131" s="25"/>
      <c r="W131" s="25"/>
      <c r="X131" s="25"/>
      <c r="Y131" s="25"/>
      <c r="Z131" s="25"/>
      <c r="AA131" s="25"/>
      <c r="AB131" s="25"/>
      <c r="AC131" s="25"/>
      <c r="AD131" s="17"/>
      <c r="AE131" s="17"/>
    </row>
    <row r="132" spans="2:31" ht="26.25" customHeight="1">
      <c r="B132" s="25"/>
      <c r="C132" s="25"/>
      <c r="D132" s="10" t="s">
        <v>52</v>
      </c>
      <c r="E132" s="46">
        <f>Eingabe!C49</f>
        <v>46</v>
      </c>
      <c r="F132" s="5"/>
      <c r="G132" s="5">
        <f t="shared" si="15"/>
        <v>0</v>
      </c>
      <c r="H132" s="6"/>
      <c r="I132" s="5">
        <f t="shared" si="16"/>
        <v>0</v>
      </c>
      <c r="J132" s="7">
        <f>Eingabe!G49</f>
        <v>0</v>
      </c>
      <c r="K132" s="125">
        <f t="shared" si="17"/>
        <v>0</v>
      </c>
      <c r="L132" s="126">
        <f t="shared" si="14"/>
        <v>0</v>
      </c>
      <c r="M132" s="25"/>
      <c r="N132" s="25"/>
      <c r="O132" s="25"/>
      <c r="P132" s="25"/>
      <c r="Q132" s="25"/>
      <c r="R132" s="25"/>
      <c r="S132" s="34"/>
      <c r="T132" s="33"/>
      <c r="U132" s="33"/>
      <c r="V132" s="25"/>
      <c r="W132" s="25"/>
      <c r="X132" s="25"/>
      <c r="Y132" s="25"/>
      <c r="Z132" s="25"/>
      <c r="AA132" s="25"/>
      <c r="AB132" s="25"/>
      <c r="AC132" s="25"/>
      <c r="AD132" s="17"/>
      <c r="AE132" s="17"/>
    </row>
    <row r="133" spans="2:31" ht="26.25" customHeight="1">
      <c r="B133" s="25"/>
      <c r="C133" s="25"/>
      <c r="D133" s="10" t="s">
        <v>53</v>
      </c>
      <c r="E133" s="46">
        <f>Eingabe!C50</f>
        <v>47</v>
      </c>
      <c r="F133" s="5"/>
      <c r="G133" s="5">
        <f t="shared" si="15"/>
        <v>0</v>
      </c>
      <c r="H133" s="6"/>
      <c r="I133" s="5">
        <f t="shared" si="16"/>
        <v>0</v>
      </c>
      <c r="J133" s="7">
        <f>Eingabe!G50</f>
        <v>0</v>
      </c>
      <c r="K133" s="125">
        <f t="shared" si="17"/>
        <v>0</v>
      </c>
      <c r="L133" s="126">
        <f t="shared" si="14"/>
        <v>0</v>
      </c>
      <c r="M133" s="25"/>
      <c r="N133" s="25"/>
      <c r="O133" s="25"/>
      <c r="P133" s="25"/>
      <c r="Q133" s="25"/>
      <c r="R133" s="25"/>
      <c r="S133" s="34"/>
      <c r="T133" s="33"/>
      <c r="U133" s="33"/>
      <c r="V133" s="25"/>
      <c r="W133" s="25"/>
      <c r="X133" s="25"/>
      <c r="Y133" s="25"/>
      <c r="Z133" s="25"/>
      <c r="AA133" s="25"/>
      <c r="AB133" s="25"/>
      <c r="AC133" s="25"/>
      <c r="AD133" s="17"/>
      <c r="AE133" s="17"/>
    </row>
    <row r="134" spans="2:31" ht="26.25" customHeight="1">
      <c r="B134" s="25"/>
      <c r="C134" s="25"/>
      <c r="D134" s="10" t="s">
        <v>54</v>
      </c>
      <c r="E134" s="46">
        <f>Eingabe!C51</f>
        <v>48</v>
      </c>
      <c r="F134" s="5"/>
      <c r="G134" s="5">
        <f t="shared" si="15"/>
        <v>0</v>
      </c>
      <c r="H134" s="6"/>
      <c r="I134" s="5">
        <f t="shared" si="16"/>
        <v>0</v>
      </c>
      <c r="J134" s="7">
        <f>Eingabe!G51</f>
        <v>0</v>
      </c>
      <c r="K134" s="125">
        <f t="shared" si="17"/>
        <v>0</v>
      </c>
      <c r="L134" s="126">
        <f t="shared" si="14"/>
        <v>0</v>
      </c>
      <c r="M134" s="25"/>
      <c r="N134" s="25"/>
      <c r="O134" s="25"/>
      <c r="P134" s="25"/>
      <c r="Q134" s="25"/>
      <c r="R134" s="25"/>
      <c r="S134" s="34"/>
      <c r="T134" s="33"/>
      <c r="U134" s="33"/>
      <c r="V134" s="25"/>
      <c r="W134" s="25"/>
      <c r="X134" s="25"/>
      <c r="Y134" s="25"/>
      <c r="Z134" s="25"/>
      <c r="AA134" s="25"/>
      <c r="AB134" s="25"/>
      <c r="AC134" s="25"/>
      <c r="AD134" s="17"/>
      <c r="AE134" s="17"/>
    </row>
    <row r="135" spans="2:31" ht="26.25" customHeight="1">
      <c r="B135" s="25"/>
      <c r="C135" s="25"/>
      <c r="D135" s="10" t="s">
        <v>55</v>
      </c>
      <c r="E135" s="46">
        <f>Eingabe!C52</f>
        <v>49</v>
      </c>
      <c r="F135" s="5"/>
      <c r="G135" s="5">
        <f t="shared" si="15"/>
        <v>0</v>
      </c>
      <c r="H135" s="6"/>
      <c r="I135" s="5">
        <f t="shared" si="16"/>
        <v>0</v>
      </c>
      <c r="J135" s="7">
        <f>Eingabe!G52</f>
        <v>0</v>
      </c>
      <c r="K135" s="125">
        <f t="shared" si="17"/>
        <v>0</v>
      </c>
      <c r="L135" s="126">
        <f t="shared" si="14"/>
        <v>0</v>
      </c>
      <c r="M135" s="25"/>
      <c r="N135" s="25"/>
      <c r="O135" s="25"/>
      <c r="P135" s="25"/>
      <c r="Q135" s="25"/>
      <c r="R135" s="25"/>
      <c r="S135" s="34"/>
      <c r="T135" s="33"/>
      <c r="U135" s="33"/>
      <c r="V135" s="25"/>
      <c r="W135" s="25"/>
      <c r="X135" s="25"/>
      <c r="Y135" s="25"/>
      <c r="Z135" s="25"/>
      <c r="AA135" s="25"/>
      <c r="AB135" s="25"/>
      <c r="AC135" s="25"/>
      <c r="AD135" s="17"/>
      <c r="AE135" s="17"/>
    </row>
    <row r="136" spans="2:31" ht="26.25" customHeight="1" thickBot="1">
      <c r="B136" s="25"/>
      <c r="C136" s="25"/>
      <c r="D136" s="19" t="s">
        <v>56</v>
      </c>
      <c r="E136" s="47">
        <f>Eingabe!C53</f>
        <v>50</v>
      </c>
      <c r="F136" s="21"/>
      <c r="G136" s="21">
        <f t="shared" si="15"/>
        <v>0</v>
      </c>
      <c r="H136" s="22"/>
      <c r="I136" s="21">
        <f t="shared" si="16"/>
        <v>0</v>
      </c>
      <c r="J136" s="23">
        <f>Eingabe!G53</f>
        <v>0</v>
      </c>
      <c r="K136" s="129">
        <f t="shared" si="17"/>
        <v>0</v>
      </c>
      <c r="L136" s="130">
        <f t="shared" si="14"/>
        <v>0</v>
      </c>
      <c r="M136" s="25"/>
      <c r="N136" s="25"/>
      <c r="O136" s="25"/>
      <c r="P136" s="25"/>
      <c r="Q136" s="25"/>
      <c r="R136" s="25"/>
      <c r="S136" s="34"/>
      <c r="T136" s="33"/>
      <c r="U136" s="33"/>
      <c r="V136" s="25"/>
      <c r="W136" s="25"/>
      <c r="X136" s="25"/>
      <c r="Y136" s="25"/>
      <c r="Z136" s="25"/>
      <c r="AA136" s="25"/>
      <c r="AB136" s="25"/>
      <c r="AC136" s="25"/>
      <c r="AD136" s="17"/>
      <c r="AE136" s="17"/>
    </row>
    <row r="137" spans="2:31" ht="26.25" customHeight="1" thickBot="1">
      <c r="B137" s="25"/>
      <c r="C137" s="25"/>
      <c r="D137" s="204" t="str">
        <f>Eingabe!$B$54</f>
        <v>Punktevergabe: 30,27,25,24,23,22,21,20,19,18,17,16,15,14,13,12,11,10,9,8,7,6,5,4,3,2,1</v>
      </c>
      <c r="E137" s="205"/>
      <c r="F137" s="205"/>
      <c r="G137" s="205"/>
      <c r="H137" s="205"/>
      <c r="I137" s="205"/>
      <c r="J137" s="205"/>
      <c r="K137" s="205"/>
      <c r="L137" s="206"/>
      <c r="M137" s="25"/>
      <c r="N137" s="25"/>
      <c r="O137" s="25"/>
      <c r="P137" s="25"/>
      <c r="Q137" s="25"/>
      <c r="R137" s="25"/>
      <c r="S137" s="34"/>
      <c r="T137" s="33"/>
      <c r="U137" s="33"/>
      <c r="V137" s="25"/>
      <c r="W137" s="25"/>
      <c r="X137" s="25"/>
      <c r="Y137" s="25"/>
      <c r="Z137" s="25"/>
      <c r="AA137" s="25"/>
      <c r="AB137" s="25"/>
      <c r="AC137" s="25"/>
      <c r="AD137" s="17"/>
      <c r="AE137" s="17"/>
    </row>
    <row r="138" spans="2:31" ht="26.25" customHeight="1">
      <c r="B138" s="25"/>
      <c r="C138" s="25"/>
      <c r="D138" s="25"/>
      <c r="E138" s="25"/>
      <c r="F138" s="4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34"/>
      <c r="T138" s="33"/>
      <c r="U138" s="33"/>
      <c r="V138" s="25"/>
      <c r="W138" s="25"/>
      <c r="X138" s="25"/>
      <c r="Y138" s="25"/>
      <c r="Z138" s="25"/>
      <c r="AA138" s="25"/>
      <c r="AB138" s="25"/>
      <c r="AC138" s="25"/>
      <c r="AD138" s="17"/>
      <c r="AE138" s="17"/>
    </row>
    <row r="139" spans="2:31" ht="26.25" customHeight="1"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34"/>
      <c r="T139" s="33"/>
      <c r="U139" s="33"/>
      <c r="V139" s="25"/>
      <c r="W139" s="25"/>
      <c r="X139" s="25"/>
      <c r="Y139" s="25"/>
      <c r="Z139" s="25"/>
      <c r="AA139" s="25"/>
      <c r="AB139" s="25"/>
      <c r="AC139" s="25"/>
      <c r="AD139" s="17"/>
      <c r="AE139" s="17"/>
    </row>
    <row r="140" spans="2:31" ht="26.25" customHeight="1"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34"/>
      <c r="T140" s="33"/>
      <c r="U140" s="33"/>
      <c r="V140" s="25"/>
      <c r="W140" s="25"/>
      <c r="X140" s="25"/>
      <c r="Y140" s="25"/>
      <c r="Z140" s="25"/>
      <c r="AA140" s="25"/>
      <c r="AB140" s="25"/>
      <c r="AC140" s="25"/>
      <c r="AD140" s="17"/>
      <c r="AE140" s="17"/>
    </row>
    <row r="141" spans="2:31" ht="26.25" customHeight="1"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34"/>
      <c r="T141" s="33"/>
      <c r="U141" s="33"/>
      <c r="V141" s="25"/>
      <c r="W141" s="25"/>
      <c r="X141" s="25"/>
      <c r="Y141" s="25"/>
      <c r="Z141" s="25"/>
      <c r="AA141" s="25"/>
      <c r="AB141" s="25"/>
      <c r="AC141" s="25"/>
      <c r="AD141" s="17"/>
      <c r="AE141" s="17"/>
    </row>
    <row r="142" spans="2:31" ht="26.25" customHeight="1">
      <c r="B142" s="25"/>
      <c r="C142" s="25"/>
      <c r="D142" s="25"/>
      <c r="E142" s="31"/>
      <c r="F142" s="31"/>
      <c r="G142" s="33"/>
      <c r="H142" s="34"/>
      <c r="I142" s="34"/>
      <c r="J142" s="34"/>
      <c r="K142" s="33"/>
      <c r="L142" s="33"/>
      <c r="M142" s="25"/>
      <c r="N142" s="25"/>
      <c r="O142" s="25"/>
      <c r="P142" s="25"/>
      <c r="Q142" s="25"/>
      <c r="R142" s="25"/>
      <c r="S142" s="34"/>
      <c r="T142" s="33"/>
      <c r="U142" s="33"/>
      <c r="V142" s="25"/>
      <c r="W142" s="25"/>
      <c r="X142" s="25"/>
      <c r="Y142" s="25"/>
      <c r="Z142" s="25"/>
      <c r="AA142" s="25"/>
      <c r="AB142" s="25"/>
      <c r="AC142" s="25"/>
      <c r="AD142" s="17"/>
      <c r="AE142" s="17"/>
    </row>
    <row r="143" spans="2:31" ht="26.25" customHeight="1">
      <c r="B143" s="25"/>
      <c r="C143" s="25"/>
      <c r="D143" s="25"/>
      <c r="E143" s="31"/>
      <c r="F143" s="31"/>
      <c r="G143" s="33"/>
      <c r="H143" s="34"/>
      <c r="I143" s="34"/>
      <c r="J143" s="34"/>
      <c r="K143" s="33"/>
      <c r="L143" s="33"/>
      <c r="M143" s="25"/>
      <c r="N143" s="25"/>
      <c r="O143" s="25"/>
      <c r="P143" s="25"/>
      <c r="Q143" s="25"/>
      <c r="R143" s="25"/>
      <c r="S143" s="34"/>
      <c r="T143" s="33"/>
      <c r="U143" s="33"/>
      <c r="V143" s="25"/>
      <c r="W143" s="25"/>
      <c r="X143" s="25"/>
      <c r="Y143" s="25"/>
      <c r="Z143" s="25"/>
      <c r="AA143" s="25"/>
      <c r="AB143" s="25"/>
      <c r="AC143" s="25"/>
      <c r="AD143" s="17"/>
      <c r="AE143" s="17"/>
    </row>
    <row r="144" spans="2:31" ht="26.25" customHeight="1"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34"/>
      <c r="T144" s="33"/>
      <c r="U144" s="33"/>
      <c r="V144" s="25"/>
      <c r="W144" s="25"/>
      <c r="X144" s="25"/>
      <c r="Y144" s="25"/>
      <c r="Z144" s="25"/>
      <c r="AA144" s="25"/>
      <c r="AB144" s="25"/>
      <c r="AC144" s="25"/>
      <c r="AD144" s="17"/>
      <c r="AE144" s="17"/>
    </row>
    <row r="145" spans="2:31" ht="26.25" customHeight="1"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34"/>
      <c r="T145" s="33"/>
      <c r="U145" s="33"/>
      <c r="V145" s="25"/>
      <c r="W145" s="25"/>
      <c r="X145" s="25"/>
      <c r="Y145" s="25"/>
      <c r="Z145" s="25"/>
      <c r="AA145" s="25"/>
      <c r="AB145" s="25"/>
      <c r="AC145" s="25"/>
      <c r="AD145" s="17"/>
      <c r="AE145" s="17"/>
    </row>
    <row r="146" spans="2:31" ht="26.25" customHeight="1"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34"/>
      <c r="T146" s="33"/>
      <c r="U146" s="33"/>
      <c r="V146" s="25"/>
      <c r="W146" s="25"/>
      <c r="X146" s="25"/>
      <c r="Y146" s="25"/>
      <c r="Z146" s="25"/>
      <c r="AA146" s="25"/>
      <c r="AB146" s="25"/>
      <c r="AC146" s="25"/>
      <c r="AD146" s="17"/>
      <c r="AE146" s="17"/>
    </row>
    <row r="147" spans="2:31" ht="26.25" customHeight="1"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34"/>
      <c r="T147" s="33"/>
      <c r="U147" s="33"/>
      <c r="V147" s="25"/>
      <c r="W147" s="25"/>
      <c r="X147" s="25"/>
      <c r="Y147" s="25"/>
      <c r="Z147" s="25"/>
      <c r="AA147" s="25"/>
      <c r="AB147" s="25"/>
      <c r="AC147" s="25"/>
      <c r="AD147" s="17"/>
      <c r="AE147" s="17"/>
    </row>
    <row r="148" spans="2:31" ht="26.25" customHeight="1"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34"/>
      <c r="T148" s="33"/>
      <c r="U148" s="33"/>
      <c r="V148" s="25"/>
      <c r="W148" s="25"/>
      <c r="X148" s="25"/>
      <c r="Y148" s="25"/>
      <c r="Z148" s="25"/>
      <c r="AA148" s="25"/>
      <c r="AB148" s="25"/>
      <c r="AC148" s="25"/>
      <c r="AD148" s="17"/>
      <c r="AE148" s="17"/>
    </row>
    <row r="149" spans="2:31" ht="26.25" customHeight="1"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34"/>
      <c r="T149" s="33"/>
      <c r="U149" s="33"/>
      <c r="V149" s="25"/>
      <c r="W149" s="25"/>
      <c r="X149" s="25"/>
      <c r="Y149" s="25"/>
      <c r="Z149" s="25"/>
      <c r="AA149" s="25"/>
      <c r="AB149" s="25"/>
      <c r="AC149" s="25"/>
      <c r="AD149" s="17"/>
      <c r="AE149" s="17"/>
    </row>
    <row r="150" spans="2:31" ht="26.25" customHeight="1"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34"/>
      <c r="T150" s="33"/>
      <c r="U150" s="33"/>
      <c r="V150" s="25"/>
      <c r="W150" s="25"/>
      <c r="X150" s="25"/>
      <c r="Y150" s="25"/>
      <c r="Z150" s="25"/>
      <c r="AA150" s="25"/>
      <c r="AB150" s="25"/>
      <c r="AC150" s="25"/>
      <c r="AD150" s="17"/>
      <c r="AE150" s="17"/>
    </row>
    <row r="151" spans="2:31" ht="26.25" customHeight="1"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34"/>
      <c r="T151" s="33"/>
      <c r="U151" s="33"/>
      <c r="V151" s="25"/>
      <c r="W151" s="25"/>
      <c r="X151" s="25"/>
      <c r="Y151" s="25"/>
      <c r="Z151" s="25"/>
      <c r="AA151" s="25"/>
      <c r="AB151" s="25"/>
      <c r="AC151" s="25"/>
      <c r="AD151" s="17"/>
      <c r="AE151" s="17"/>
    </row>
    <row r="152" spans="2:31" ht="26.25" customHeight="1"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34"/>
      <c r="T152" s="33"/>
      <c r="U152" s="33"/>
      <c r="V152" s="25"/>
      <c r="W152" s="25"/>
      <c r="X152" s="25"/>
      <c r="Y152" s="25"/>
      <c r="Z152" s="25"/>
      <c r="AA152" s="25"/>
      <c r="AB152" s="25"/>
      <c r="AC152" s="25"/>
      <c r="AD152" s="17"/>
      <c r="AE152" s="17"/>
    </row>
    <row r="153" spans="2:31" ht="26.25" customHeight="1"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34"/>
      <c r="T153" s="33"/>
      <c r="U153" s="33"/>
      <c r="V153" s="25"/>
      <c r="W153" s="25"/>
      <c r="X153" s="25"/>
      <c r="Y153" s="25"/>
      <c r="Z153" s="25"/>
      <c r="AA153" s="25"/>
      <c r="AB153" s="25"/>
      <c r="AC153" s="25"/>
      <c r="AD153" s="17"/>
      <c r="AE153" s="17"/>
    </row>
    <row r="154" spans="2:31" ht="26.25" customHeight="1"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34"/>
      <c r="T154" s="33"/>
      <c r="U154" s="33"/>
      <c r="V154" s="25"/>
      <c r="W154" s="25"/>
      <c r="X154" s="25"/>
      <c r="Y154" s="25"/>
      <c r="Z154" s="25"/>
      <c r="AA154" s="25"/>
      <c r="AB154" s="25"/>
      <c r="AC154" s="25"/>
      <c r="AD154" s="17"/>
      <c r="AE154" s="17"/>
    </row>
    <row r="155" spans="2:31" ht="26.25" customHeight="1"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34"/>
      <c r="T155" s="33"/>
      <c r="U155" s="33"/>
      <c r="V155" s="25"/>
      <c r="W155" s="25"/>
      <c r="X155" s="25"/>
      <c r="Y155" s="25"/>
      <c r="Z155" s="25"/>
      <c r="AA155" s="25"/>
      <c r="AB155" s="25"/>
      <c r="AC155" s="25"/>
      <c r="AD155" s="17"/>
      <c r="AE155" s="17"/>
    </row>
    <row r="156" spans="2:31" ht="26.25" customHeight="1"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34"/>
      <c r="T156" s="33"/>
      <c r="U156" s="33"/>
      <c r="V156" s="25"/>
      <c r="W156" s="25"/>
      <c r="X156" s="25"/>
      <c r="Y156" s="25"/>
      <c r="Z156" s="25"/>
      <c r="AA156" s="25"/>
      <c r="AB156" s="25"/>
      <c r="AC156" s="25"/>
      <c r="AD156" s="17"/>
      <c r="AE156" s="17"/>
    </row>
    <row r="157" spans="2:31" ht="26.25" customHeight="1"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34"/>
      <c r="T157" s="33"/>
      <c r="U157" s="33"/>
      <c r="V157" s="25"/>
      <c r="W157" s="25"/>
      <c r="X157" s="25"/>
      <c r="Y157" s="25"/>
      <c r="Z157" s="25"/>
      <c r="AA157" s="25"/>
      <c r="AB157" s="25"/>
      <c r="AC157" s="25"/>
      <c r="AD157" s="17"/>
      <c r="AE157" s="17"/>
    </row>
    <row r="158" spans="2:31" ht="26.25" customHeight="1"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34"/>
      <c r="T158" s="33"/>
      <c r="U158" s="33"/>
      <c r="V158" s="25"/>
      <c r="W158" s="25"/>
      <c r="X158" s="25"/>
      <c r="Y158" s="25"/>
      <c r="Z158" s="25"/>
      <c r="AA158" s="25"/>
      <c r="AB158" s="25"/>
      <c r="AC158" s="25"/>
      <c r="AD158" s="17"/>
      <c r="AE158" s="17"/>
    </row>
    <row r="159" spans="2:31" ht="26.25" customHeight="1"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34"/>
      <c r="T159" s="33"/>
      <c r="U159" s="33"/>
      <c r="V159" s="25"/>
      <c r="W159" s="25"/>
      <c r="X159" s="25"/>
      <c r="Y159" s="25"/>
      <c r="Z159" s="25"/>
      <c r="AA159" s="25"/>
      <c r="AB159" s="25"/>
      <c r="AC159" s="25"/>
      <c r="AD159" s="17"/>
      <c r="AE159" s="17"/>
    </row>
    <row r="160" spans="2:31" ht="26.25" customHeight="1"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34"/>
      <c r="T160" s="33"/>
      <c r="U160" s="33"/>
      <c r="V160" s="25"/>
      <c r="W160" s="25"/>
      <c r="X160" s="25"/>
      <c r="Y160" s="25"/>
      <c r="Z160" s="25"/>
      <c r="AA160" s="25"/>
      <c r="AB160" s="25"/>
      <c r="AC160" s="25"/>
      <c r="AD160" s="17"/>
      <c r="AE160" s="17"/>
    </row>
    <row r="161" spans="2:31" ht="26.25" customHeight="1"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34"/>
      <c r="T161" s="33"/>
      <c r="U161" s="33"/>
      <c r="V161" s="25"/>
      <c r="W161" s="25"/>
      <c r="X161" s="25"/>
      <c r="Y161" s="25"/>
      <c r="Z161" s="25"/>
      <c r="AA161" s="25"/>
      <c r="AB161" s="25"/>
      <c r="AC161" s="25"/>
      <c r="AD161" s="17"/>
      <c r="AE161" s="17"/>
    </row>
    <row r="162" spans="2:31" ht="26.25" customHeight="1"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34"/>
      <c r="T162" s="33"/>
      <c r="U162" s="33"/>
      <c r="V162" s="25"/>
      <c r="W162" s="25"/>
      <c r="X162" s="25"/>
      <c r="Y162" s="25"/>
      <c r="Z162" s="25"/>
      <c r="AA162" s="25"/>
      <c r="AB162" s="25"/>
      <c r="AC162" s="25"/>
      <c r="AD162" s="17"/>
      <c r="AE162" s="17"/>
    </row>
    <row r="163" spans="2:31" ht="26.25" customHeight="1"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34"/>
      <c r="T163" s="33"/>
      <c r="U163" s="33"/>
      <c r="V163" s="25"/>
      <c r="W163" s="25"/>
      <c r="X163" s="25"/>
      <c r="Y163" s="25"/>
      <c r="Z163" s="25"/>
      <c r="AA163" s="25"/>
      <c r="AB163" s="25"/>
      <c r="AC163" s="25"/>
      <c r="AD163" s="17"/>
      <c r="AE163" s="17"/>
    </row>
    <row r="164" spans="2:31" ht="26.25" customHeight="1"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34"/>
      <c r="T164" s="33"/>
      <c r="U164" s="33"/>
      <c r="V164" s="25"/>
      <c r="W164" s="25"/>
      <c r="X164" s="25"/>
      <c r="Y164" s="25"/>
      <c r="Z164" s="25"/>
      <c r="AA164" s="25"/>
      <c r="AB164" s="25"/>
      <c r="AC164" s="25"/>
      <c r="AD164" s="17"/>
      <c r="AE164" s="17"/>
    </row>
    <row r="165" spans="2:31" ht="26.25" customHeight="1"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34"/>
      <c r="T165" s="33"/>
      <c r="U165" s="33"/>
      <c r="V165" s="25"/>
      <c r="W165" s="25"/>
      <c r="X165" s="25"/>
      <c r="Y165" s="25"/>
      <c r="Z165" s="25"/>
      <c r="AA165" s="25"/>
      <c r="AB165" s="25"/>
      <c r="AC165" s="25"/>
      <c r="AD165" s="17"/>
      <c r="AE165" s="17"/>
    </row>
    <row r="166" spans="2:31" ht="26.25" customHeight="1"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34"/>
      <c r="T166" s="33"/>
      <c r="U166" s="33"/>
      <c r="V166" s="25"/>
      <c r="W166" s="25"/>
      <c r="X166" s="25"/>
      <c r="Y166" s="25"/>
      <c r="Z166" s="25"/>
      <c r="AA166" s="25"/>
      <c r="AB166" s="25"/>
      <c r="AC166" s="25"/>
      <c r="AD166" s="17"/>
      <c r="AE166" s="17"/>
    </row>
    <row r="167" spans="2:31" ht="26.25" customHeight="1"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34"/>
      <c r="T167" s="33"/>
      <c r="U167" s="33"/>
      <c r="V167" s="25"/>
      <c r="W167" s="25"/>
      <c r="X167" s="25"/>
      <c r="Y167" s="25"/>
      <c r="Z167" s="25"/>
      <c r="AA167" s="25"/>
      <c r="AB167" s="25"/>
      <c r="AC167" s="25"/>
      <c r="AD167" s="17"/>
      <c r="AE167" s="17"/>
    </row>
    <row r="168" spans="2:31" ht="26.25" customHeight="1"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34"/>
      <c r="T168" s="33"/>
      <c r="U168" s="33"/>
      <c r="V168" s="25"/>
      <c r="W168" s="25"/>
      <c r="X168" s="25"/>
      <c r="Y168" s="25"/>
      <c r="Z168" s="25"/>
      <c r="AA168" s="25"/>
      <c r="AB168" s="25"/>
      <c r="AC168" s="25"/>
      <c r="AD168" s="17"/>
      <c r="AE168" s="17"/>
    </row>
    <row r="169" spans="2:31" ht="26.25" customHeight="1"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34"/>
      <c r="T169" s="33"/>
      <c r="U169" s="33"/>
      <c r="V169" s="25"/>
      <c r="W169" s="25"/>
      <c r="X169" s="25"/>
      <c r="Y169" s="25"/>
      <c r="Z169" s="25"/>
      <c r="AA169" s="25"/>
      <c r="AB169" s="25"/>
      <c r="AC169" s="25"/>
      <c r="AD169" s="17"/>
      <c r="AE169" s="17"/>
    </row>
    <row r="170" spans="2:31" ht="26.25" customHeight="1"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34"/>
      <c r="T170" s="33"/>
      <c r="U170" s="33"/>
      <c r="V170" s="25"/>
      <c r="W170" s="25"/>
      <c r="X170" s="25"/>
      <c r="Y170" s="25"/>
      <c r="Z170" s="25"/>
      <c r="AA170" s="25"/>
      <c r="AB170" s="25"/>
      <c r="AC170" s="25"/>
      <c r="AD170" s="17"/>
      <c r="AE170" s="17"/>
    </row>
    <row r="171" spans="2:31" ht="26.25" customHeight="1"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34"/>
      <c r="T171" s="33"/>
      <c r="U171" s="33"/>
      <c r="V171" s="25"/>
      <c r="W171" s="25"/>
      <c r="X171" s="25"/>
      <c r="Y171" s="25"/>
      <c r="Z171" s="25"/>
      <c r="AA171" s="25"/>
      <c r="AB171" s="25"/>
      <c r="AC171" s="25"/>
      <c r="AD171" s="17"/>
      <c r="AE171" s="17"/>
    </row>
    <row r="172" spans="2:31" ht="26.25" customHeight="1"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34"/>
      <c r="T172" s="33"/>
      <c r="U172" s="33"/>
      <c r="V172" s="25"/>
      <c r="W172" s="25"/>
      <c r="X172" s="25"/>
      <c r="Y172" s="25"/>
      <c r="Z172" s="25"/>
      <c r="AA172" s="25"/>
      <c r="AB172" s="25"/>
      <c r="AC172" s="25"/>
      <c r="AD172" s="17"/>
      <c r="AE172" s="17"/>
    </row>
    <row r="173" spans="2:31" ht="26.25" customHeight="1"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34"/>
      <c r="T173" s="33"/>
      <c r="U173" s="33"/>
      <c r="V173" s="25"/>
      <c r="W173" s="25"/>
      <c r="X173" s="25"/>
      <c r="Y173" s="25"/>
      <c r="Z173" s="25"/>
      <c r="AA173" s="25"/>
      <c r="AB173" s="25"/>
      <c r="AC173" s="25"/>
      <c r="AD173" s="17"/>
      <c r="AE173" s="17"/>
    </row>
    <row r="174" spans="2:31" ht="26.25" customHeight="1"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34"/>
      <c r="T174" s="33"/>
      <c r="U174" s="33"/>
      <c r="V174" s="25"/>
      <c r="W174" s="25"/>
      <c r="X174" s="25"/>
      <c r="Y174" s="25"/>
      <c r="Z174" s="25"/>
      <c r="AA174" s="25"/>
      <c r="AB174" s="25"/>
      <c r="AC174" s="25"/>
      <c r="AD174" s="17"/>
      <c r="AE174" s="17"/>
    </row>
    <row r="175" spans="2:31" ht="26.25" customHeight="1"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34"/>
      <c r="T175" s="33"/>
      <c r="U175" s="33"/>
      <c r="V175" s="25"/>
      <c r="W175" s="25"/>
      <c r="X175" s="25"/>
      <c r="Y175" s="25"/>
      <c r="Z175" s="25"/>
      <c r="AA175" s="25"/>
      <c r="AB175" s="25"/>
      <c r="AC175" s="25"/>
      <c r="AD175" s="17"/>
      <c r="AE175" s="17"/>
    </row>
    <row r="176" spans="2:31" ht="26.25" customHeight="1"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34"/>
      <c r="T176" s="33"/>
      <c r="U176" s="33"/>
      <c r="V176" s="25"/>
      <c r="W176" s="25"/>
      <c r="X176" s="25"/>
      <c r="Y176" s="25"/>
      <c r="Z176" s="25"/>
      <c r="AA176" s="25"/>
      <c r="AB176" s="25"/>
      <c r="AC176" s="25"/>
      <c r="AD176" s="17"/>
      <c r="AE176" s="17"/>
    </row>
    <row r="177" spans="2:32" ht="26.25" customHeight="1"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31"/>
      <c r="O177" s="31"/>
      <c r="P177" s="25"/>
      <c r="S177" s="33"/>
      <c r="T177" s="34"/>
      <c r="U177" s="34"/>
      <c r="V177" s="34"/>
      <c r="W177" s="33"/>
      <c r="X177" s="33"/>
      <c r="Y177" s="25"/>
      <c r="Z177" s="25"/>
      <c r="AA177" s="25"/>
      <c r="AB177" s="25"/>
      <c r="AC177" s="25"/>
      <c r="AE177" s="25"/>
      <c r="AF177" s="25"/>
    </row>
    <row r="178" spans="2:32" ht="26.25" customHeight="1"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S178" s="33"/>
      <c r="T178" s="34"/>
      <c r="U178" s="34"/>
      <c r="V178" s="34"/>
      <c r="W178" s="33"/>
      <c r="X178" s="33"/>
      <c r="Y178" s="25"/>
      <c r="Z178" s="25"/>
      <c r="AA178" s="25"/>
      <c r="AB178" s="25"/>
      <c r="AC178" s="25"/>
      <c r="AE178" s="25"/>
      <c r="AF178" s="25"/>
    </row>
    <row r="179" spans="2:31" ht="26.25" customHeight="1"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30"/>
      <c r="O179" s="25"/>
      <c r="P179" s="25"/>
      <c r="Q179" s="25"/>
      <c r="R179" s="25"/>
      <c r="S179" s="25"/>
      <c r="T179" s="25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</row>
    <row r="180" spans="2:31" ht="26.25" customHeight="1"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30"/>
      <c r="O180" s="25"/>
      <c r="P180" s="25"/>
      <c r="Q180" s="25"/>
      <c r="R180" s="25"/>
      <c r="S180" s="25"/>
      <c r="T180" s="25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</row>
    <row r="181" spans="2:31" ht="26.25" customHeight="1"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30"/>
      <c r="O181" s="25"/>
      <c r="P181" s="25"/>
      <c r="Q181" s="25"/>
      <c r="R181" s="25"/>
      <c r="S181" s="25"/>
      <c r="T181" s="25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</row>
    <row r="182" spans="2:31" ht="26.25" customHeight="1"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34"/>
      <c r="N182" s="33"/>
      <c r="O182" s="31"/>
      <c r="P182" s="31"/>
      <c r="R182" s="25"/>
      <c r="S182" s="30"/>
      <c r="T182" s="25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</row>
    <row r="183" spans="2:31" ht="26.25" customHeight="1"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34"/>
      <c r="N183" s="33"/>
      <c r="O183" s="31"/>
      <c r="P183" s="31"/>
      <c r="R183" s="25"/>
      <c r="S183" s="30"/>
      <c r="T183" s="25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</row>
    <row r="184" spans="2:31" ht="34.5" customHeight="1"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R184" s="25"/>
      <c r="S184" s="30"/>
      <c r="T184" s="25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</row>
    <row r="185" spans="2:31" ht="31.5" customHeight="1"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R185" s="25"/>
      <c r="S185" s="30"/>
      <c r="T185" s="25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</row>
    <row r="186" spans="2:31" ht="26.25" customHeight="1"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R186" s="25"/>
      <c r="S186" s="30"/>
      <c r="T186" s="25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</row>
    <row r="187" spans="2:31" ht="26.25" customHeight="1"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R187" s="25"/>
      <c r="S187" s="30"/>
      <c r="T187" s="25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</row>
    <row r="188" spans="2:31" ht="26.25" customHeight="1"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R188" s="25"/>
      <c r="S188" s="30"/>
      <c r="T188" s="25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</row>
    <row r="189" spans="2:31" ht="26.25" customHeight="1"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R189" s="25"/>
      <c r="S189" s="30"/>
      <c r="T189" s="25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</row>
    <row r="190" spans="2:31" ht="26.25" customHeight="1"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R190" s="25"/>
      <c r="S190" s="30"/>
      <c r="T190" s="25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</row>
    <row r="191" spans="2:31" ht="26.25" customHeight="1"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R191" s="25"/>
      <c r="S191" s="30"/>
      <c r="T191" s="25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</row>
    <row r="192" spans="2:31" ht="26.25" customHeight="1"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R192" s="25"/>
      <c r="S192" s="30"/>
      <c r="T192" s="25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</row>
    <row r="193" spans="2:31" ht="26.25" customHeight="1"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R193" s="25"/>
      <c r="S193" s="30"/>
      <c r="T193" s="25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</row>
    <row r="194" spans="2:31" ht="26.25" customHeight="1"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R194" s="25"/>
      <c r="S194" s="30"/>
      <c r="T194" s="25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</row>
    <row r="195" spans="2:31" ht="26.25" customHeight="1"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R195" s="25"/>
      <c r="S195" s="30"/>
      <c r="T195" s="25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</row>
    <row r="196" spans="2:31" ht="26.25" customHeight="1"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R196" s="25"/>
      <c r="S196" s="30"/>
      <c r="T196" s="25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</row>
    <row r="197" spans="2:31" ht="26.25" customHeight="1"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R197" s="25"/>
      <c r="S197" s="30"/>
      <c r="T197" s="25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</row>
    <row r="198" spans="2:31" ht="26.25" customHeight="1"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R198" s="25"/>
      <c r="S198" s="30"/>
      <c r="T198" s="25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</row>
    <row r="199" spans="2:31" ht="26.25" customHeight="1"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R199" s="25"/>
      <c r="S199" s="30"/>
      <c r="T199" s="25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</row>
    <row r="200" spans="2:31" ht="26.25" customHeight="1"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R200" s="25"/>
      <c r="S200" s="30"/>
      <c r="T200" s="25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</row>
    <row r="201" spans="2:31" ht="26.25" customHeight="1"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R201" s="25"/>
      <c r="S201" s="30"/>
      <c r="T201" s="25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</row>
    <row r="202" spans="2:31" ht="26.25" customHeight="1">
      <c r="B202" s="25"/>
      <c r="C202" s="25"/>
      <c r="D202" s="25"/>
      <c r="E202" s="31"/>
      <c r="F202" s="31"/>
      <c r="G202" s="33"/>
      <c r="H202" s="34"/>
      <c r="I202" s="34"/>
      <c r="J202" s="34"/>
      <c r="K202" s="33"/>
      <c r="L202" s="33"/>
      <c r="M202" s="25"/>
      <c r="N202" s="25"/>
      <c r="O202" s="25"/>
      <c r="P202" s="25"/>
      <c r="R202" s="25"/>
      <c r="S202" s="30"/>
      <c r="T202" s="25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</row>
    <row r="203" spans="2:31" ht="26.25" customHeight="1">
      <c r="B203" s="25"/>
      <c r="C203" s="25"/>
      <c r="D203" s="25"/>
      <c r="E203" s="31"/>
      <c r="F203" s="31"/>
      <c r="G203" s="33"/>
      <c r="H203" s="34"/>
      <c r="I203" s="34"/>
      <c r="J203" s="34"/>
      <c r="K203" s="33"/>
      <c r="L203" s="33"/>
      <c r="M203" s="25"/>
      <c r="N203" s="25"/>
      <c r="O203" s="25"/>
      <c r="P203" s="25"/>
      <c r="R203" s="25"/>
      <c r="S203" s="30"/>
      <c r="T203" s="25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</row>
    <row r="204" spans="2:31" ht="26.25" customHeight="1">
      <c r="B204" s="25"/>
      <c r="C204" s="25"/>
      <c r="D204" s="25"/>
      <c r="E204" s="31"/>
      <c r="F204" s="31"/>
      <c r="G204" s="33"/>
      <c r="H204" s="34"/>
      <c r="I204" s="34"/>
      <c r="J204" s="34"/>
      <c r="K204" s="33"/>
      <c r="L204" s="33"/>
      <c r="M204" s="25"/>
      <c r="N204" s="25"/>
      <c r="O204" s="25"/>
      <c r="P204" s="25"/>
      <c r="R204" s="25"/>
      <c r="S204" s="30"/>
      <c r="T204" s="25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</row>
    <row r="205" spans="2:31" ht="26.25" customHeight="1">
      <c r="B205" s="25"/>
      <c r="C205" s="25"/>
      <c r="D205" s="25"/>
      <c r="E205" s="31"/>
      <c r="F205" s="31"/>
      <c r="G205" s="33"/>
      <c r="H205" s="34"/>
      <c r="I205" s="34"/>
      <c r="J205" s="34"/>
      <c r="K205" s="33"/>
      <c r="L205" s="33"/>
      <c r="M205" s="25"/>
      <c r="N205" s="25"/>
      <c r="O205" s="25"/>
      <c r="P205" s="25"/>
      <c r="R205" s="25"/>
      <c r="S205" s="30"/>
      <c r="T205" s="25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</row>
    <row r="206" spans="2:31" ht="26.25" customHeight="1">
      <c r="B206" s="25"/>
      <c r="C206" s="25"/>
      <c r="D206" s="25"/>
      <c r="E206" s="31"/>
      <c r="F206" s="31"/>
      <c r="G206" s="33"/>
      <c r="H206" s="34"/>
      <c r="I206" s="34"/>
      <c r="J206" s="34"/>
      <c r="K206" s="33"/>
      <c r="L206" s="33"/>
      <c r="M206" s="25"/>
      <c r="N206" s="25"/>
      <c r="O206" s="25"/>
      <c r="P206" s="25"/>
      <c r="R206" s="25"/>
      <c r="S206" s="30"/>
      <c r="T206" s="25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</row>
    <row r="207" spans="2:31" ht="26.25" customHeight="1">
      <c r="B207" s="25"/>
      <c r="C207" s="25"/>
      <c r="E207" s="31"/>
      <c r="F207" s="31"/>
      <c r="G207" s="33"/>
      <c r="H207" s="34"/>
      <c r="I207" s="34"/>
      <c r="J207" s="34"/>
      <c r="K207" s="33"/>
      <c r="L207" s="33"/>
      <c r="M207" s="25"/>
      <c r="N207" s="25"/>
      <c r="O207" s="25"/>
      <c r="P207" s="25"/>
      <c r="R207" s="25"/>
      <c r="S207" s="30"/>
      <c r="T207" s="25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</row>
    <row r="208" spans="2:31" ht="26.25" customHeight="1">
      <c r="B208" s="25"/>
      <c r="C208" s="25"/>
      <c r="E208" s="31"/>
      <c r="F208" s="31"/>
      <c r="G208" s="33"/>
      <c r="H208" s="34"/>
      <c r="I208" s="34"/>
      <c r="J208" s="34"/>
      <c r="K208" s="33"/>
      <c r="L208" s="33"/>
      <c r="M208" s="25"/>
      <c r="N208" s="25"/>
      <c r="O208" s="25"/>
      <c r="P208" s="25"/>
      <c r="R208" s="25"/>
      <c r="S208" s="30"/>
      <c r="T208" s="25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</row>
    <row r="209" spans="2:31" ht="26.25" customHeight="1">
      <c r="B209" s="25"/>
      <c r="C209" s="25"/>
      <c r="E209" s="31"/>
      <c r="F209" s="31"/>
      <c r="G209" s="33"/>
      <c r="H209" s="34"/>
      <c r="I209" s="34"/>
      <c r="J209" s="34"/>
      <c r="K209" s="33"/>
      <c r="L209" s="33"/>
      <c r="M209" s="25"/>
      <c r="N209" s="25"/>
      <c r="O209" s="25"/>
      <c r="P209" s="25"/>
      <c r="R209" s="25"/>
      <c r="S209" s="30"/>
      <c r="T209" s="25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</row>
    <row r="210" spans="2:31" ht="26.25" customHeight="1">
      <c r="B210" s="25"/>
      <c r="C210" s="25"/>
      <c r="E210" s="31"/>
      <c r="F210" s="31"/>
      <c r="G210" s="33"/>
      <c r="H210" s="34"/>
      <c r="I210" s="34"/>
      <c r="J210" s="34"/>
      <c r="K210" s="33"/>
      <c r="L210" s="33"/>
      <c r="M210" s="25"/>
      <c r="N210" s="25"/>
      <c r="O210" s="25"/>
      <c r="P210" s="25"/>
      <c r="R210" s="25"/>
      <c r="S210" s="30"/>
      <c r="T210" s="25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</row>
    <row r="211" spans="2:31" ht="26.25" customHeight="1">
      <c r="B211" s="25"/>
      <c r="C211" s="25"/>
      <c r="E211" s="31"/>
      <c r="F211" s="31"/>
      <c r="G211" s="33"/>
      <c r="H211" s="34"/>
      <c r="I211" s="34"/>
      <c r="J211" s="34"/>
      <c r="K211" s="33"/>
      <c r="L211" s="33"/>
      <c r="M211" s="25"/>
      <c r="N211" s="25"/>
      <c r="O211" s="25"/>
      <c r="P211" s="25"/>
      <c r="R211" s="25"/>
      <c r="S211" s="30"/>
      <c r="T211" s="25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</row>
    <row r="212" spans="2:31" ht="26.25" customHeight="1">
      <c r="B212" s="25"/>
      <c r="C212" s="25"/>
      <c r="E212" s="31"/>
      <c r="F212" s="31"/>
      <c r="G212" s="33"/>
      <c r="H212" s="34"/>
      <c r="I212" s="34"/>
      <c r="J212" s="34"/>
      <c r="K212" s="33"/>
      <c r="L212" s="33"/>
      <c r="M212" s="25"/>
      <c r="N212" s="25"/>
      <c r="O212" s="25"/>
      <c r="P212" s="25"/>
      <c r="R212" s="25"/>
      <c r="S212" s="30"/>
      <c r="T212" s="25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</row>
    <row r="213" spans="2:31" ht="26.25" customHeight="1">
      <c r="B213" s="25"/>
      <c r="C213" s="25"/>
      <c r="E213" s="31"/>
      <c r="F213" s="31"/>
      <c r="G213" s="33"/>
      <c r="H213" s="34"/>
      <c r="I213" s="34"/>
      <c r="J213" s="34"/>
      <c r="K213" s="33"/>
      <c r="L213" s="33"/>
      <c r="M213" s="25"/>
      <c r="N213" s="25"/>
      <c r="O213" s="25"/>
      <c r="P213" s="25"/>
      <c r="R213" s="25"/>
      <c r="S213" s="30"/>
      <c r="T213" s="25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</row>
    <row r="214" spans="2:31" ht="26.25" customHeight="1">
      <c r="B214" s="25"/>
      <c r="C214" s="25"/>
      <c r="E214" s="31"/>
      <c r="F214" s="31"/>
      <c r="G214" s="33"/>
      <c r="H214" s="34"/>
      <c r="I214" s="34"/>
      <c r="J214" s="34"/>
      <c r="K214" s="33"/>
      <c r="L214" s="33"/>
      <c r="M214" s="25"/>
      <c r="N214" s="25"/>
      <c r="O214" s="25"/>
      <c r="P214" s="25"/>
      <c r="R214" s="25"/>
      <c r="S214" s="30"/>
      <c r="T214" s="25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</row>
    <row r="215" spans="2:31" ht="26.25" customHeight="1">
      <c r="B215" s="25"/>
      <c r="C215" s="25"/>
      <c r="E215" s="31"/>
      <c r="F215" s="31"/>
      <c r="G215" s="33"/>
      <c r="H215" s="34"/>
      <c r="I215" s="34"/>
      <c r="J215" s="34"/>
      <c r="K215" s="33"/>
      <c r="L215" s="33"/>
      <c r="M215" s="25"/>
      <c r="N215" s="25"/>
      <c r="O215" s="25"/>
      <c r="P215" s="25"/>
      <c r="R215" s="25"/>
      <c r="S215" s="30"/>
      <c r="T215" s="25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</row>
    <row r="216" spans="2:31" ht="26.25" customHeight="1">
      <c r="B216" s="25"/>
      <c r="C216" s="25"/>
      <c r="E216" s="31"/>
      <c r="F216" s="31"/>
      <c r="G216" s="33"/>
      <c r="H216" s="34"/>
      <c r="I216" s="34"/>
      <c r="J216" s="34"/>
      <c r="K216" s="33"/>
      <c r="L216" s="33"/>
      <c r="M216" s="25"/>
      <c r="N216" s="25"/>
      <c r="O216" s="25"/>
      <c r="P216" s="25"/>
      <c r="R216" s="25"/>
      <c r="S216" s="30"/>
      <c r="T216" s="25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</row>
    <row r="217" spans="2:31" ht="26.25" customHeight="1">
      <c r="B217" s="25"/>
      <c r="C217" s="25"/>
      <c r="E217" s="31"/>
      <c r="F217" s="31"/>
      <c r="G217" s="33"/>
      <c r="H217" s="34"/>
      <c r="I217" s="34"/>
      <c r="J217" s="34"/>
      <c r="K217" s="33"/>
      <c r="L217" s="33"/>
      <c r="M217" s="25"/>
      <c r="N217" s="25"/>
      <c r="O217" s="25"/>
      <c r="P217" s="25"/>
      <c r="R217" s="25"/>
      <c r="S217" s="30"/>
      <c r="T217" s="25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</row>
    <row r="218" spans="2:31" ht="26.25" customHeight="1">
      <c r="B218" s="25"/>
      <c r="C218" s="25"/>
      <c r="E218" s="31"/>
      <c r="F218" s="31"/>
      <c r="G218" s="33"/>
      <c r="H218" s="34"/>
      <c r="I218" s="34"/>
      <c r="J218" s="34"/>
      <c r="K218" s="33"/>
      <c r="L218" s="33"/>
      <c r="M218" s="25"/>
      <c r="N218" s="25"/>
      <c r="O218" s="25"/>
      <c r="P218" s="25"/>
      <c r="R218" s="25"/>
      <c r="S218" s="30"/>
      <c r="T218" s="25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</row>
    <row r="219" spans="2:31" ht="26.25" customHeight="1">
      <c r="B219" s="25"/>
      <c r="C219" s="25"/>
      <c r="E219" s="31"/>
      <c r="F219" s="31"/>
      <c r="G219" s="33"/>
      <c r="H219" s="34"/>
      <c r="I219" s="34"/>
      <c r="J219" s="34"/>
      <c r="K219" s="33"/>
      <c r="L219" s="33"/>
      <c r="M219" s="25"/>
      <c r="N219" s="25"/>
      <c r="O219" s="25"/>
      <c r="P219" s="25"/>
      <c r="R219" s="25"/>
      <c r="S219" s="30"/>
      <c r="T219" s="25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</row>
    <row r="220" spans="2:31" ht="26.25" customHeight="1">
      <c r="B220" s="25"/>
      <c r="C220" s="25"/>
      <c r="E220" s="31"/>
      <c r="F220" s="31"/>
      <c r="G220" s="33"/>
      <c r="H220" s="34"/>
      <c r="I220" s="34"/>
      <c r="J220" s="34"/>
      <c r="K220" s="33"/>
      <c r="L220" s="33"/>
      <c r="M220" s="25"/>
      <c r="N220" s="25"/>
      <c r="O220" s="25"/>
      <c r="P220" s="25"/>
      <c r="R220" s="25"/>
      <c r="S220" s="30"/>
      <c r="T220" s="25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</row>
    <row r="221" spans="2:31" ht="26.25" customHeight="1">
      <c r="B221" s="25"/>
      <c r="C221" s="25"/>
      <c r="E221" s="31"/>
      <c r="F221" s="31"/>
      <c r="G221" s="33"/>
      <c r="H221" s="34"/>
      <c r="I221" s="34"/>
      <c r="J221" s="34"/>
      <c r="K221" s="33"/>
      <c r="L221" s="33"/>
      <c r="M221" s="25"/>
      <c r="N221" s="25"/>
      <c r="O221" s="25"/>
      <c r="P221" s="25"/>
      <c r="R221" s="25"/>
      <c r="S221" s="30"/>
      <c r="T221" s="25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</row>
    <row r="222" spans="2:31" ht="26.25" customHeight="1">
      <c r="B222" s="25"/>
      <c r="C222" s="25"/>
      <c r="E222" s="31"/>
      <c r="F222" s="31"/>
      <c r="G222" s="33"/>
      <c r="H222" s="34"/>
      <c r="I222" s="34"/>
      <c r="J222" s="34"/>
      <c r="K222" s="33"/>
      <c r="L222" s="33"/>
      <c r="M222" s="25"/>
      <c r="N222" s="25"/>
      <c r="O222" s="25"/>
      <c r="P222" s="25"/>
      <c r="R222" s="25"/>
      <c r="S222" s="30"/>
      <c r="T222" s="25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</row>
    <row r="223" spans="2:31" ht="26.25" customHeight="1">
      <c r="B223" s="25"/>
      <c r="C223" s="25"/>
      <c r="E223" s="31"/>
      <c r="F223" s="31"/>
      <c r="G223" s="33"/>
      <c r="H223" s="34"/>
      <c r="I223" s="34"/>
      <c r="J223" s="34"/>
      <c r="K223" s="33"/>
      <c r="L223" s="33"/>
      <c r="M223" s="25"/>
      <c r="N223" s="25"/>
      <c r="O223" s="25"/>
      <c r="P223" s="25"/>
      <c r="R223" s="25"/>
      <c r="S223" s="30"/>
      <c r="T223" s="25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</row>
    <row r="224" spans="2:31" ht="26.25" customHeight="1">
      <c r="B224" s="25"/>
      <c r="C224" s="25"/>
      <c r="E224" s="31"/>
      <c r="F224" s="31"/>
      <c r="G224" s="33"/>
      <c r="H224" s="34"/>
      <c r="I224" s="34"/>
      <c r="J224" s="34"/>
      <c r="K224" s="33"/>
      <c r="L224" s="33"/>
      <c r="M224" s="25"/>
      <c r="N224" s="25"/>
      <c r="O224" s="25"/>
      <c r="P224" s="25"/>
      <c r="R224" s="25"/>
      <c r="S224" s="30"/>
      <c r="T224" s="25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</row>
    <row r="225" spans="2:31" ht="26.25" customHeight="1">
      <c r="B225" s="25"/>
      <c r="C225" s="25"/>
      <c r="E225" s="31"/>
      <c r="F225" s="31"/>
      <c r="G225" s="33"/>
      <c r="H225" s="34"/>
      <c r="I225" s="34"/>
      <c r="J225" s="34"/>
      <c r="K225" s="33"/>
      <c r="L225" s="33"/>
      <c r="M225" s="25"/>
      <c r="N225" s="25"/>
      <c r="O225" s="25"/>
      <c r="P225" s="25"/>
      <c r="R225" s="25"/>
      <c r="S225" s="30"/>
      <c r="T225" s="25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</row>
    <row r="226" spans="2:31" ht="26.25" customHeight="1">
      <c r="B226" s="25"/>
      <c r="C226" s="25"/>
      <c r="E226" s="31"/>
      <c r="F226" s="31"/>
      <c r="G226" s="33"/>
      <c r="H226" s="34"/>
      <c r="I226" s="34"/>
      <c r="J226" s="34"/>
      <c r="K226" s="33"/>
      <c r="L226" s="33"/>
      <c r="M226" s="25"/>
      <c r="N226" s="25"/>
      <c r="O226" s="25"/>
      <c r="P226" s="25"/>
      <c r="R226" s="25"/>
      <c r="S226" s="30"/>
      <c r="T226" s="25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</row>
    <row r="227" spans="2:31" ht="26.25" customHeight="1">
      <c r="B227" s="25"/>
      <c r="C227" s="25"/>
      <c r="E227" s="31"/>
      <c r="F227" s="31"/>
      <c r="G227" s="33"/>
      <c r="H227" s="34"/>
      <c r="I227" s="34"/>
      <c r="J227" s="34"/>
      <c r="K227" s="33"/>
      <c r="L227" s="33"/>
      <c r="M227" s="25"/>
      <c r="N227" s="25"/>
      <c r="O227" s="25"/>
      <c r="P227" s="25"/>
      <c r="R227" s="25"/>
      <c r="S227" s="30"/>
      <c r="T227" s="25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</row>
    <row r="228" spans="2:31" ht="26.25" customHeight="1">
      <c r="B228" s="25"/>
      <c r="C228" s="25"/>
      <c r="E228" s="31"/>
      <c r="F228" s="31"/>
      <c r="G228" s="3"/>
      <c r="H228" s="15"/>
      <c r="I228" s="15"/>
      <c r="J228" s="15"/>
      <c r="K228" s="3"/>
      <c r="L228" s="3"/>
      <c r="M228" s="25"/>
      <c r="N228" s="25"/>
      <c r="O228" s="25"/>
      <c r="P228" s="25"/>
      <c r="R228" s="25"/>
      <c r="S228" s="30"/>
      <c r="T228" s="25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</row>
    <row r="229" spans="2:31" ht="26.25" customHeight="1">
      <c r="B229" s="25"/>
      <c r="C229" s="25"/>
      <c r="M229" s="25"/>
      <c r="N229" s="25"/>
      <c r="O229" s="25"/>
      <c r="P229" s="25"/>
      <c r="R229" s="25"/>
      <c r="S229" s="30"/>
      <c r="T229" s="25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</row>
    <row r="230" spans="2:31" ht="26.25" customHeight="1">
      <c r="B230" s="25"/>
      <c r="C230" s="25"/>
      <c r="M230" s="25"/>
      <c r="N230" s="25"/>
      <c r="O230" s="25"/>
      <c r="P230" s="25"/>
      <c r="R230" s="25"/>
      <c r="S230" s="30"/>
      <c r="T230" s="25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</row>
    <row r="231" spans="2:31" ht="26.25" customHeight="1">
      <c r="B231" s="25"/>
      <c r="C231" s="25"/>
      <c r="M231" s="25"/>
      <c r="N231" s="25"/>
      <c r="O231" s="25"/>
      <c r="P231" s="25"/>
      <c r="R231" s="25"/>
      <c r="S231" s="30"/>
      <c r="T231" s="25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</row>
    <row r="232" spans="2:31" ht="26.25" customHeight="1">
      <c r="B232" s="25"/>
      <c r="C232" s="25"/>
      <c r="M232" s="25"/>
      <c r="N232" s="25"/>
      <c r="O232" s="25"/>
      <c r="P232" s="25"/>
      <c r="R232" s="25"/>
      <c r="S232" s="30"/>
      <c r="T232" s="25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</row>
    <row r="233" spans="2:31" ht="26.25" customHeight="1">
      <c r="B233" s="25"/>
      <c r="C233" s="25"/>
      <c r="M233" s="25"/>
      <c r="N233" s="25"/>
      <c r="O233" s="25"/>
      <c r="P233" s="25"/>
      <c r="R233" s="25"/>
      <c r="S233" s="30"/>
      <c r="T233" s="25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</row>
    <row r="234" spans="2:31" ht="26.25" customHeight="1">
      <c r="B234" s="25"/>
      <c r="C234" s="25"/>
      <c r="M234" s="25"/>
      <c r="N234" s="25"/>
      <c r="O234" s="25"/>
      <c r="P234" s="25"/>
      <c r="R234" s="25"/>
      <c r="S234" s="30"/>
      <c r="T234" s="25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</row>
    <row r="235" spans="2:31" ht="26.25" customHeight="1">
      <c r="B235" s="25"/>
      <c r="C235" s="25"/>
      <c r="M235" s="25"/>
      <c r="N235" s="25"/>
      <c r="O235" s="25"/>
      <c r="P235" s="25"/>
      <c r="R235" s="25"/>
      <c r="S235" s="30"/>
      <c r="T235" s="25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</row>
    <row r="236" spans="2:31" ht="26.25" customHeight="1">
      <c r="B236" s="25"/>
      <c r="C236" s="25"/>
      <c r="M236" s="25"/>
      <c r="N236" s="25"/>
      <c r="O236" s="25"/>
      <c r="P236" s="25"/>
      <c r="R236" s="25"/>
      <c r="S236" s="30"/>
      <c r="T236" s="25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</row>
    <row r="237" spans="2:31" ht="26.25" customHeight="1">
      <c r="B237" s="25"/>
      <c r="C237" s="25"/>
      <c r="M237" s="25"/>
      <c r="N237" s="25"/>
      <c r="O237" s="25"/>
      <c r="P237" s="25"/>
      <c r="R237" s="25"/>
      <c r="S237" s="30"/>
      <c r="T237" s="25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</row>
    <row r="238" spans="2:31" ht="26.25" customHeight="1">
      <c r="B238" s="25"/>
      <c r="C238" s="25"/>
      <c r="M238" s="25"/>
      <c r="N238" s="25"/>
      <c r="O238" s="25"/>
      <c r="P238" s="25"/>
      <c r="R238" s="25"/>
      <c r="S238" s="30"/>
      <c r="T238" s="25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</row>
    <row r="239" spans="2:31" ht="26.25" customHeight="1">
      <c r="B239" s="25"/>
      <c r="C239" s="25"/>
      <c r="M239" s="25"/>
      <c r="N239" s="25"/>
      <c r="O239" s="25"/>
      <c r="P239" s="25"/>
      <c r="R239" s="25"/>
      <c r="S239" s="30"/>
      <c r="T239" s="25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</row>
    <row r="240" spans="2:31" ht="26.25" customHeight="1">
      <c r="B240" s="25"/>
      <c r="C240" s="25"/>
      <c r="M240" s="25"/>
      <c r="N240" s="25"/>
      <c r="O240" s="25"/>
      <c r="P240" s="25"/>
      <c r="R240" s="25"/>
      <c r="S240" s="30"/>
      <c r="T240" s="25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</row>
    <row r="241" spans="2:31" ht="26.25" customHeight="1">
      <c r="B241" s="25"/>
      <c r="C241" s="25"/>
      <c r="M241" s="25"/>
      <c r="N241" s="25"/>
      <c r="O241" s="25"/>
      <c r="P241" s="25"/>
      <c r="R241" s="25"/>
      <c r="S241" s="30"/>
      <c r="T241" s="25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</row>
    <row r="242" spans="2:31" ht="26.25" customHeight="1">
      <c r="B242" s="25"/>
      <c r="C242" s="25"/>
      <c r="M242" s="34"/>
      <c r="N242" s="33"/>
      <c r="O242" s="31"/>
      <c r="P242" s="31"/>
      <c r="R242" s="25"/>
      <c r="S242" s="30"/>
      <c r="T242" s="25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</row>
    <row r="243" spans="2:31" ht="26.25" customHeight="1">
      <c r="B243" s="25"/>
      <c r="C243" s="25"/>
      <c r="M243" s="34"/>
      <c r="N243" s="33"/>
      <c r="O243" s="31"/>
      <c r="P243" s="31"/>
      <c r="R243" s="25"/>
      <c r="S243" s="30"/>
      <c r="T243" s="25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</row>
    <row r="244" spans="2:31" ht="26.25" customHeight="1">
      <c r="B244" s="25"/>
      <c r="C244" s="25"/>
      <c r="M244" s="34"/>
      <c r="N244" s="33"/>
      <c r="O244" s="31"/>
      <c r="P244" s="31"/>
      <c r="R244" s="25"/>
      <c r="S244" s="30"/>
      <c r="T244" s="25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</row>
    <row r="245" spans="2:31" ht="26.25" customHeight="1">
      <c r="B245" s="25"/>
      <c r="C245" s="25"/>
      <c r="M245" s="34"/>
      <c r="N245" s="33"/>
      <c r="O245" s="31"/>
      <c r="P245" s="31"/>
      <c r="R245" s="25"/>
      <c r="S245" s="30"/>
      <c r="T245" s="25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</row>
    <row r="246" spans="2:31" ht="26.25" customHeight="1">
      <c r="B246" s="25"/>
      <c r="C246" s="25"/>
      <c r="M246" s="34"/>
      <c r="N246" s="33"/>
      <c r="O246" s="31"/>
      <c r="P246" s="31"/>
      <c r="R246" s="25"/>
      <c r="S246" s="30"/>
      <c r="T246" s="25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</row>
    <row r="247" spans="13:31" ht="26.25" customHeight="1">
      <c r="M247" s="34"/>
      <c r="N247" s="33"/>
      <c r="O247" s="31"/>
      <c r="P247" s="31"/>
      <c r="R247" s="25"/>
      <c r="S247" s="30"/>
      <c r="T247" s="25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</row>
    <row r="248" spans="13:31" ht="26.25" customHeight="1">
      <c r="M248" s="34"/>
      <c r="N248" s="33"/>
      <c r="O248" s="31"/>
      <c r="P248" s="31"/>
      <c r="R248" s="25"/>
      <c r="S248" s="30"/>
      <c r="T248" s="25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</row>
    <row r="249" spans="13:31" ht="26.25" customHeight="1">
      <c r="M249" s="34"/>
      <c r="N249" s="33"/>
      <c r="O249" s="31"/>
      <c r="P249" s="31"/>
      <c r="R249" s="25"/>
      <c r="S249" s="30"/>
      <c r="T249" s="25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</row>
    <row r="250" spans="13:31" ht="26.25" customHeight="1">
      <c r="M250" s="34"/>
      <c r="N250" s="33"/>
      <c r="O250" s="31"/>
      <c r="P250" s="31"/>
      <c r="R250" s="25"/>
      <c r="S250" s="30"/>
      <c r="T250" s="25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</row>
    <row r="251" spans="13:31" ht="26.25" customHeight="1">
      <c r="M251" s="34"/>
      <c r="N251" s="33"/>
      <c r="O251" s="31"/>
      <c r="P251" s="31"/>
      <c r="R251" s="25"/>
      <c r="S251" s="30"/>
      <c r="T251" s="25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</row>
    <row r="252" spans="13:31" ht="26.25" customHeight="1">
      <c r="M252" s="34"/>
      <c r="N252" s="33"/>
      <c r="O252" s="31"/>
      <c r="P252" s="31"/>
      <c r="R252" s="25"/>
      <c r="S252" s="30"/>
      <c r="T252" s="25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</row>
    <row r="253" spans="13:31" ht="26.25" customHeight="1">
      <c r="M253" s="34"/>
      <c r="N253" s="33"/>
      <c r="O253" s="31"/>
      <c r="P253" s="31"/>
      <c r="R253" s="25"/>
      <c r="S253" s="30"/>
      <c r="T253" s="25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</row>
    <row r="254" spans="13:31" ht="26.25" customHeight="1">
      <c r="M254" s="34"/>
      <c r="N254" s="33"/>
      <c r="O254" s="31"/>
      <c r="P254" s="31"/>
      <c r="R254" s="25"/>
      <c r="S254" s="30"/>
      <c r="T254" s="25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</row>
    <row r="255" spans="13:31" ht="26.25" customHeight="1">
      <c r="M255" s="34"/>
      <c r="N255" s="33"/>
      <c r="O255" s="31"/>
      <c r="P255" s="31"/>
      <c r="R255" s="25"/>
      <c r="S255" s="30"/>
      <c r="T255" s="25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</row>
    <row r="256" spans="13:31" ht="26.25" customHeight="1">
      <c r="M256" s="34"/>
      <c r="N256" s="33"/>
      <c r="O256" s="31"/>
      <c r="P256" s="31"/>
      <c r="R256" s="25"/>
      <c r="S256" s="30"/>
      <c r="T256" s="25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</row>
    <row r="257" spans="13:31" ht="26.25" customHeight="1">
      <c r="M257" s="34"/>
      <c r="N257" s="33"/>
      <c r="O257" s="31"/>
      <c r="P257" s="31"/>
      <c r="R257" s="25"/>
      <c r="S257" s="30"/>
      <c r="T257" s="25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</row>
    <row r="258" spans="13:31" ht="26.25" customHeight="1">
      <c r="M258" s="34"/>
      <c r="N258" s="33"/>
      <c r="O258" s="31"/>
      <c r="P258" s="31"/>
      <c r="R258" s="25"/>
      <c r="S258" s="30"/>
      <c r="T258" s="25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</row>
    <row r="259" spans="13:31" ht="26.25" customHeight="1">
      <c r="M259" s="34"/>
      <c r="N259" s="33"/>
      <c r="O259" s="31"/>
      <c r="P259" s="31"/>
      <c r="R259" s="25"/>
      <c r="S259" s="30"/>
      <c r="T259" s="25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</row>
    <row r="260" spans="13:31" ht="26.25" customHeight="1">
      <c r="M260" s="34"/>
      <c r="N260" s="33"/>
      <c r="O260" s="31"/>
      <c r="P260" s="31"/>
      <c r="R260" s="25"/>
      <c r="S260" s="30"/>
      <c r="T260" s="25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</row>
    <row r="261" spans="13:31" ht="26.25" customHeight="1">
      <c r="M261" s="34"/>
      <c r="N261" s="33"/>
      <c r="O261" s="31"/>
      <c r="P261" s="31"/>
      <c r="R261" s="25"/>
      <c r="S261" s="30"/>
      <c r="T261" s="25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</row>
    <row r="262" spans="13:31" ht="26.25" customHeight="1">
      <c r="M262" s="34"/>
      <c r="N262" s="33"/>
      <c r="O262" s="31"/>
      <c r="P262" s="31"/>
      <c r="R262" s="25"/>
      <c r="S262" s="30"/>
      <c r="T262" s="25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</row>
    <row r="263" spans="13:31" ht="26.25" customHeight="1">
      <c r="M263" s="34"/>
      <c r="N263" s="33"/>
      <c r="O263" s="31"/>
      <c r="P263" s="31"/>
      <c r="R263" s="25"/>
      <c r="S263" s="30"/>
      <c r="T263" s="25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</row>
    <row r="264" spans="13:31" ht="26.25" customHeight="1">
      <c r="M264" s="34"/>
      <c r="N264" s="33"/>
      <c r="O264" s="31"/>
      <c r="P264" s="31"/>
      <c r="R264" s="25"/>
      <c r="S264" s="30"/>
      <c r="T264" s="25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</row>
    <row r="265" spans="13:31" ht="26.25" customHeight="1">
      <c r="M265" s="34"/>
      <c r="N265" s="33"/>
      <c r="O265" s="31"/>
      <c r="P265" s="31"/>
      <c r="R265" s="25"/>
      <c r="S265" s="30"/>
      <c r="T265" s="25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</row>
    <row r="266" spans="13:31" ht="26.25" customHeight="1">
      <c r="M266" s="34"/>
      <c r="N266" s="33"/>
      <c r="O266" s="31"/>
      <c r="P266" s="31"/>
      <c r="R266" s="25"/>
      <c r="S266" s="30"/>
      <c r="T266" s="25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</row>
    <row r="267" spans="13:31" ht="26.25" customHeight="1">
      <c r="M267" s="34"/>
      <c r="N267" s="33"/>
      <c r="O267" s="31"/>
      <c r="P267" s="31"/>
      <c r="R267" s="25"/>
      <c r="S267" s="30"/>
      <c r="T267" s="25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</row>
    <row r="268" spans="13:31" ht="26.25" customHeight="1">
      <c r="M268" s="15"/>
      <c r="N268" s="3"/>
      <c r="O268" s="16"/>
      <c r="P268" s="16"/>
      <c r="R268" s="25"/>
      <c r="S268" s="2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</row>
  </sheetData>
  <sheetProtection/>
  <mergeCells count="56">
    <mergeCell ref="D137:L137"/>
    <mergeCell ref="D51:L51"/>
    <mergeCell ref="D68:L68"/>
    <mergeCell ref="D84:L84"/>
    <mergeCell ref="B12:B13"/>
    <mergeCell ref="C12:D13"/>
    <mergeCell ref="H52:H53"/>
    <mergeCell ref="I52:I53"/>
    <mergeCell ref="D33:L33"/>
    <mergeCell ref="D47:L47"/>
    <mergeCell ref="H85:H86"/>
    <mergeCell ref="I85:I86"/>
    <mergeCell ref="D64:L64"/>
    <mergeCell ref="D80:L80"/>
    <mergeCell ref="E85:E86"/>
    <mergeCell ref="F85:F86"/>
    <mergeCell ref="D69:D70"/>
    <mergeCell ref="E69:E70"/>
    <mergeCell ref="F69:F70"/>
    <mergeCell ref="D85:D86"/>
    <mergeCell ref="H34:H35"/>
    <mergeCell ref="I34:I35"/>
    <mergeCell ref="H69:H70"/>
    <mergeCell ref="I69:I70"/>
    <mergeCell ref="D34:D35"/>
    <mergeCell ref="D52:D53"/>
    <mergeCell ref="G69:G70"/>
    <mergeCell ref="G85:G86"/>
    <mergeCell ref="J69:J70"/>
    <mergeCell ref="J85:J86"/>
    <mergeCell ref="M12:M13"/>
    <mergeCell ref="J12:J13"/>
    <mergeCell ref="F12:F13"/>
    <mergeCell ref="G12:G13"/>
    <mergeCell ref="H12:H13"/>
    <mergeCell ref="I12:I13"/>
    <mergeCell ref="F52:F53"/>
    <mergeCell ref="J52:J53"/>
    <mergeCell ref="E12:E13"/>
    <mergeCell ref="E34:E35"/>
    <mergeCell ref="K12:K13"/>
    <mergeCell ref="G52:G53"/>
    <mergeCell ref="J34:J35"/>
    <mergeCell ref="F34:F35"/>
    <mergeCell ref="G34:G35"/>
    <mergeCell ref="E52:E53"/>
    <mergeCell ref="J7:K7"/>
    <mergeCell ref="J8:K9"/>
    <mergeCell ref="E6:E9"/>
    <mergeCell ref="B11:M11"/>
    <mergeCell ref="B29:M29"/>
    <mergeCell ref="F2:I2"/>
    <mergeCell ref="F3:I3"/>
    <mergeCell ref="F4:I9"/>
    <mergeCell ref="J6:K6"/>
    <mergeCell ref="L12:L13"/>
  </mergeCells>
  <printOptions horizontalCentered="1"/>
  <pageMargins left="0" right="0" top="0.7874015748031497" bottom="0" header="0.5118110236220472" footer="0.5118110236220472"/>
  <pageSetup horizontalDpi="300" verticalDpi="300" orientation="portrait" paperSize="9" scale="46" r:id="rId1"/>
  <headerFooter alignWithMargins="0">
    <oddHeader>&amp;C&amp;"Arial,Fett"&amp;36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N165"/>
  <sheetViews>
    <sheetView zoomScalePageLayoutView="0" workbookViewId="0" topLeftCell="A1">
      <selection activeCell="Y10" sqref="Y10"/>
    </sheetView>
  </sheetViews>
  <sheetFormatPr defaultColWidth="11.421875" defaultRowHeight="12.75"/>
  <cols>
    <col min="1" max="1" width="2.57421875" style="69" customWidth="1"/>
    <col min="2" max="2" width="6.7109375" style="69" bestFit="1" customWidth="1"/>
    <col min="3" max="3" width="30.421875" style="1" bestFit="1" customWidth="1"/>
    <col min="4" max="7" width="12.140625" style="69" bestFit="1" customWidth="1"/>
    <col min="8" max="8" width="8.7109375" style="69" bestFit="1" customWidth="1"/>
    <col min="9" max="9" width="10.421875" style="69" customWidth="1"/>
    <col min="10" max="10" width="10.7109375" style="69" bestFit="1" customWidth="1"/>
    <col min="11" max="11" width="1.8515625" style="73" customWidth="1"/>
    <col min="12" max="12" width="2.00390625" style="69" customWidth="1"/>
    <col min="13" max="13" width="2.57421875" style="69" bestFit="1" customWidth="1"/>
    <col min="14" max="14" width="2.421875" style="69" bestFit="1" customWidth="1"/>
    <col min="15" max="15" width="2.140625" style="69" bestFit="1" customWidth="1"/>
    <col min="16" max="17" width="2.57421875" style="69" bestFit="1" customWidth="1"/>
    <col min="18" max="21" width="2.140625" style="69" bestFit="1" customWidth="1"/>
    <col min="22" max="22" width="2.421875" style="69" bestFit="1" customWidth="1"/>
    <col min="23" max="23" width="2.140625" style="69" bestFit="1" customWidth="1"/>
    <col min="24" max="25" width="2.57421875" style="69" bestFit="1" customWidth="1"/>
    <col min="26" max="30" width="2.140625" style="69" bestFit="1" customWidth="1"/>
    <col min="31" max="32" width="2.57421875" style="69" bestFit="1" customWidth="1"/>
    <col min="33" max="36" width="2.140625" style="69" bestFit="1" customWidth="1"/>
    <col min="37" max="38" width="2.57421875" style="69" bestFit="1" customWidth="1"/>
    <col min="39" max="42" width="2.140625" style="69" bestFit="1" customWidth="1"/>
    <col min="43" max="43" width="2.57421875" style="69" bestFit="1" customWidth="1"/>
    <col min="44" max="47" width="2.140625" style="69" bestFit="1" customWidth="1"/>
    <col min="48" max="48" width="1.57421875" style="69" bestFit="1" customWidth="1"/>
    <col min="49" max="51" width="2.140625" style="69" bestFit="1" customWidth="1"/>
    <col min="52" max="52" width="2.00390625" style="69" bestFit="1" customWidth="1"/>
    <col min="53" max="53" width="2.140625" style="69" bestFit="1" customWidth="1"/>
    <col min="54" max="54" width="11.421875" style="69" customWidth="1"/>
    <col min="55" max="55" width="4.140625" style="69" bestFit="1" customWidth="1"/>
    <col min="56" max="56" width="4.57421875" style="69" bestFit="1" customWidth="1"/>
    <col min="57" max="59" width="4.140625" style="69" bestFit="1" customWidth="1"/>
    <col min="60" max="60" width="5.421875" style="69" bestFit="1" customWidth="1"/>
    <col min="61" max="16384" width="11.421875" style="69" customWidth="1"/>
  </cols>
  <sheetData>
    <row r="1" spans="1:53" ht="13.5" thickBot="1">
      <c r="A1" s="74"/>
      <c r="B1" s="74"/>
      <c r="C1" s="75"/>
      <c r="D1" s="74"/>
      <c r="E1" s="74"/>
      <c r="F1" s="74"/>
      <c r="G1" s="74"/>
      <c r="H1" s="74"/>
      <c r="I1" s="74"/>
      <c r="J1" s="74"/>
      <c r="K1" s="76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</row>
    <row r="2" spans="2:54" s="68" customFormat="1" ht="33" customHeight="1" thickBot="1">
      <c r="B2" s="219" t="s">
        <v>105</v>
      </c>
      <c r="C2" s="220"/>
      <c r="D2" s="220"/>
      <c r="E2" s="220"/>
      <c r="F2" s="220"/>
      <c r="G2" s="220"/>
      <c r="H2" s="220"/>
      <c r="I2" s="220"/>
      <c r="J2" s="221"/>
      <c r="K2" s="76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</row>
    <row r="3" spans="1:92" ht="39" thickBot="1">
      <c r="A3" s="74"/>
      <c r="B3" s="81" t="s">
        <v>0</v>
      </c>
      <c r="C3" s="82" t="s">
        <v>1</v>
      </c>
      <c r="D3" s="103" t="s">
        <v>106</v>
      </c>
      <c r="E3" s="103" t="s">
        <v>107</v>
      </c>
      <c r="F3" s="103" t="s">
        <v>109</v>
      </c>
      <c r="G3" s="103" t="s">
        <v>108</v>
      </c>
      <c r="H3" s="86" t="s">
        <v>3</v>
      </c>
      <c r="I3" s="87" t="s">
        <v>2</v>
      </c>
      <c r="J3" s="88" t="s">
        <v>100</v>
      </c>
      <c r="K3" s="76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CH3" s="70"/>
      <c r="CI3" s="70"/>
      <c r="CJ3" s="70"/>
      <c r="CK3" s="70"/>
      <c r="CL3" s="70"/>
      <c r="CM3" s="70"/>
      <c r="CN3" s="70"/>
    </row>
    <row r="4" spans="1:92" ht="18">
      <c r="A4" s="74"/>
      <c r="B4" s="89">
        <v>1</v>
      </c>
      <c r="C4" s="90" t="s">
        <v>71</v>
      </c>
      <c r="D4" s="91">
        <v>30</v>
      </c>
      <c r="E4" s="92">
        <v>25</v>
      </c>
      <c r="F4" s="92">
        <v>30</v>
      </c>
      <c r="G4" s="92"/>
      <c r="H4" s="93">
        <f aca="true" t="shared" si="0" ref="H4:H35">SUM(D4:G4)</f>
        <v>85</v>
      </c>
      <c r="I4" s="94">
        <f aca="true" t="shared" si="1" ref="I4:I35">AVERAGE(D4:G4)</f>
        <v>28.333333333333332</v>
      </c>
      <c r="J4" s="95">
        <v>0</v>
      </c>
      <c r="K4" s="76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I4" s="74"/>
      <c r="BJ4" s="74"/>
      <c r="CH4" s="70"/>
      <c r="CI4" s="59" t="s">
        <v>66</v>
      </c>
      <c r="CJ4" s="71">
        <f>SUM('2015 GP v. NÖ'!O14-'2015 GP v. NÖ'!B14)</f>
        <v>0</v>
      </c>
      <c r="CK4" s="63" t="s">
        <v>61</v>
      </c>
      <c r="CL4" s="61" t="s">
        <v>67</v>
      </c>
      <c r="CM4" s="62" t="s">
        <v>68</v>
      </c>
      <c r="CN4" s="72" t="s">
        <v>69</v>
      </c>
    </row>
    <row r="5" spans="1:92" ht="18">
      <c r="A5" s="74"/>
      <c r="B5" s="83">
        <v>2</v>
      </c>
      <c r="C5" s="4" t="s">
        <v>75</v>
      </c>
      <c r="D5" s="78">
        <v>27</v>
      </c>
      <c r="E5" s="58"/>
      <c r="F5" s="58"/>
      <c r="G5" s="58"/>
      <c r="H5" s="85">
        <f t="shared" si="0"/>
        <v>27</v>
      </c>
      <c r="I5" s="84">
        <f t="shared" si="1"/>
        <v>27</v>
      </c>
      <c r="J5" s="95">
        <v>0</v>
      </c>
      <c r="K5" s="76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I5" s="74"/>
      <c r="BJ5" s="74"/>
      <c r="CH5" s="70"/>
      <c r="CI5" s="59" t="s">
        <v>66</v>
      </c>
      <c r="CJ5" s="71">
        <f>SUM('2015 GP v. NÖ'!O15-'2015 GP v. NÖ'!B15)</f>
        <v>0</v>
      </c>
      <c r="CK5" s="60" t="s">
        <v>61</v>
      </c>
      <c r="CL5" s="61" t="s">
        <v>67</v>
      </c>
      <c r="CM5" s="62" t="s">
        <v>68</v>
      </c>
      <c r="CN5" s="72" t="s">
        <v>69</v>
      </c>
    </row>
    <row r="6" spans="1:92" ht="18">
      <c r="A6" s="74"/>
      <c r="B6" s="83">
        <v>3</v>
      </c>
      <c r="C6" s="79" t="s">
        <v>77</v>
      </c>
      <c r="D6" s="77">
        <v>25</v>
      </c>
      <c r="E6" s="57">
        <v>21</v>
      </c>
      <c r="F6" s="57">
        <v>27</v>
      </c>
      <c r="G6" s="57"/>
      <c r="H6" s="85">
        <f t="shared" si="0"/>
        <v>73</v>
      </c>
      <c r="I6" s="84">
        <f t="shared" si="1"/>
        <v>24.333333333333332</v>
      </c>
      <c r="J6" s="95">
        <v>0</v>
      </c>
      <c r="K6" s="76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I6" s="74"/>
      <c r="BJ6" s="74"/>
      <c r="CH6" s="70"/>
      <c r="CI6" s="59" t="s">
        <v>66</v>
      </c>
      <c r="CJ6" s="71">
        <f>SUM('2015 GP v. NÖ'!O16-'2015 GP v. NÖ'!B16)</f>
        <v>1</v>
      </c>
      <c r="CK6" s="60" t="s">
        <v>61</v>
      </c>
      <c r="CL6" s="61" t="s">
        <v>67</v>
      </c>
      <c r="CM6" s="62" t="s">
        <v>68</v>
      </c>
      <c r="CN6" s="72" t="s">
        <v>69</v>
      </c>
    </row>
    <row r="7" spans="1:92" ht="18">
      <c r="A7" s="74"/>
      <c r="B7" s="83">
        <v>4</v>
      </c>
      <c r="C7" s="4" t="s">
        <v>76</v>
      </c>
      <c r="D7" s="78">
        <v>24</v>
      </c>
      <c r="E7" s="58"/>
      <c r="F7" s="58">
        <v>24</v>
      </c>
      <c r="G7" s="58"/>
      <c r="H7" s="85">
        <f t="shared" si="0"/>
        <v>48</v>
      </c>
      <c r="I7" s="84">
        <f t="shared" si="1"/>
        <v>24</v>
      </c>
      <c r="J7" s="95">
        <v>0</v>
      </c>
      <c r="K7" s="76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I7" s="74"/>
      <c r="BJ7" s="74"/>
      <c r="CH7" s="70"/>
      <c r="CI7" s="59" t="s">
        <v>66</v>
      </c>
      <c r="CJ7" s="71">
        <f>SUM('2015 GP v. NÖ'!O17-'2015 GP v. NÖ'!B17)</f>
        <v>1</v>
      </c>
      <c r="CK7" s="60" t="s">
        <v>61</v>
      </c>
      <c r="CL7" s="61" t="s">
        <v>67</v>
      </c>
      <c r="CM7" s="62" t="s">
        <v>68</v>
      </c>
      <c r="CN7" s="72" t="s">
        <v>69</v>
      </c>
    </row>
    <row r="8" spans="1:92" ht="18">
      <c r="A8" s="74"/>
      <c r="B8" s="83">
        <v>5</v>
      </c>
      <c r="C8" s="79" t="s">
        <v>101</v>
      </c>
      <c r="D8" s="77">
        <v>23</v>
      </c>
      <c r="E8" s="57">
        <v>24</v>
      </c>
      <c r="F8" s="57"/>
      <c r="G8" s="57"/>
      <c r="H8" s="85">
        <f t="shared" si="0"/>
        <v>47</v>
      </c>
      <c r="I8" s="84">
        <f t="shared" si="1"/>
        <v>23.5</v>
      </c>
      <c r="J8" s="95">
        <v>0</v>
      </c>
      <c r="K8" s="76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I8" s="74"/>
      <c r="BJ8" s="74"/>
      <c r="CH8" s="70"/>
      <c r="CI8" s="59" t="s">
        <v>66</v>
      </c>
      <c r="CJ8" s="71">
        <f>SUM('2015 GP v. NÖ'!O18-'2015 GP v. NÖ'!B18)</f>
        <v>2</v>
      </c>
      <c r="CK8" s="60" t="s">
        <v>61</v>
      </c>
      <c r="CL8" s="61" t="s">
        <v>67</v>
      </c>
      <c r="CM8" s="62" t="s">
        <v>68</v>
      </c>
      <c r="CN8" s="72" t="s">
        <v>69</v>
      </c>
    </row>
    <row r="9" spans="1:92" ht="18">
      <c r="A9" s="74"/>
      <c r="B9" s="83">
        <v>6</v>
      </c>
      <c r="C9" s="4" t="s">
        <v>104</v>
      </c>
      <c r="D9" s="78">
        <v>22</v>
      </c>
      <c r="E9" s="58">
        <v>30</v>
      </c>
      <c r="F9" s="58">
        <v>25</v>
      </c>
      <c r="G9" s="58"/>
      <c r="H9" s="85">
        <f t="shared" si="0"/>
        <v>77</v>
      </c>
      <c r="I9" s="84">
        <f t="shared" si="1"/>
        <v>25.666666666666668</v>
      </c>
      <c r="J9" s="95">
        <v>0</v>
      </c>
      <c r="K9" s="76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I9" s="74"/>
      <c r="BJ9" s="74"/>
      <c r="CH9" s="70"/>
      <c r="CI9" s="59" t="s">
        <v>66</v>
      </c>
      <c r="CJ9" s="71">
        <f>SUM('2015 GP v. NÖ'!O19-'2015 GP v. NÖ'!B19)</f>
        <v>3</v>
      </c>
      <c r="CK9" s="60" t="s">
        <v>61</v>
      </c>
      <c r="CL9" s="61" t="s">
        <v>67</v>
      </c>
      <c r="CM9" s="62" t="s">
        <v>68</v>
      </c>
      <c r="CN9" s="72" t="s">
        <v>69</v>
      </c>
    </row>
    <row r="10" spans="1:92" ht="18">
      <c r="A10" s="74"/>
      <c r="B10" s="83">
        <v>7</v>
      </c>
      <c r="C10" s="79" t="s">
        <v>70</v>
      </c>
      <c r="D10" s="77">
        <v>21</v>
      </c>
      <c r="E10" s="57">
        <v>19</v>
      </c>
      <c r="F10" s="57">
        <v>21</v>
      </c>
      <c r="G10" s="57"/>
      <c r="H10" s="85">
        <f t="shared" si="0"/>
        <v>61</v>
      </c>
      <c r="I10" s="84">
        <f t="shared" si="1"/>
        <v>20.333333333333332</v>
      </c>
      <c r="J10" s="95">
        <v>0</v>
      </c>
      <c r="K10" s="76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I10" s="74"/>
      <c r="BJ10" s="74"/>
      <c r="CH10" s="70"/>
      <c r="CI10" s="59" t="s">
        <v>66</v>
      </c>
      <c r="CJ10" s="71">
        <f>SUM('2015 GP v. NÖ'!O20-'2015 GP v. NÖ'!B20)</f>
        <v>-4</v>
      </c>
      <c r="CK10" s="60" t="s">
        <v>61</v>
      </c>
      <c r="CL10" s="61" t="s">
        <v>67</v>
      </c>
      <c r="CM10" s="62" t="s">
        <v>68</v>
      </c>
      <c r="CN10" s="72" t="s">
        <v>69</v>
      </c>
    </row>
    <row r="11" spans="1:92" ht="18">
      <c r="A11" s="74"/>
      <c r="B11" s="83">
        <v>8</v>
      </c>
      <c r="C11" s="4" t="s">
        <v>103</v>
      </c>
      <c r="D11" s="78">
        <v>20</v>
      </c>
      <c r="E11" s="58">
        <v>23</v>
      </c>
      <c r="F11" s="58"/>
      <c r="G11" s="58"/>
      <c r="H11" s="85">
        <f t="shared" si="0"/>
        <v>43</v>
      </c>
      <c r="I11" s="84">
        <f t="shared" si="1"/>
        <v>21.5</v>
      </c>
      <c r="J11" s="95">
        <v>0</v>
      </c>
      <c r="K11" s="76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I11" s="74"/>
      <c r="BJ11" s="74"/>
      <c r="CH11" s="70"/>
      <c r="CI11" s="59" t="s">
        <v>66</v>
      </c>
      <c r="CJ11" s="71">
        <f>SUM('2015 GP v. NÖ'!O21-'2015 GP v. NÖ'!B21)</f>
        <v>-2</v>
      </c>
      <c r="CK11" s="60" t="s">
        <v>61</v>
      </c>
      <c r="CL11" s="61" t="s">
        <v>67</v>
      </c>
      <c r="CM11" s="62" t="s">
        <v>68</v>
      </c>
      <c r="CN11" s="72" t="s">
        <v>69</v>
      </c>
    </row>
    <row r="12" spans="1:92" ht="18">
      <c r="A12" s="74"/>
      <c r="B12" s="83">
        <v>9</v>
      </c>
      <c r="C12" s="79" t="s">
        <v>96</v>
      </c>
      <c r="D12" s="77">
        <v>19</v>
      </c>
      <c r="E12" s="57"/>
      <c r="F12" s="57">
        <v>23</v>
      </c>
      <c r="G12" s="57"/>
      <c r="H12" s="85">
        <f t="shared" si="0"/>
        <v>42</v>
      </c>
      <c r="I12" s="84">
        <f t="shared" si="1"/>
        <v>21</v>
      </c>
      <c r="J12" s="95">
        <v>0</v>
      </c>
      <c r="K12" s="76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I12" s="74"/>
      <c r="BJ12" s="74"/>
      <c r="CH12" s="70"/>
      <c r="CI12" s="59" t="s">
        <v>66</v>
      </c>
      <c r="CJ12" s="71">
        <f>SUM('2015 GP v. NÖ'!O22-'2015 GP v. NÖ'!B22)</f>
        <v>3</v>
      </c>
      <c r="CK12" s="60" t="s">
        <v>61</v>
      </c>
      <c r="CL12" s="61" t="s">
        <v>67</v>
      </c>
      <c r="CM12" s="62" t="s">
        <v>68</v>
      </c>
      <c r="CN12" s="72" t="s">
        <v>69</v>
      </c>
    </row>
    <row r="13" spans="1:92" ht="18">
      <c r="A13" s="74"/>
      <c r="B13" s="83">
        <v>10</v>
      </c>
      <c r="C13" s="4" t="s">
        <v>94</v>
      </c>
      <c r="D13" s="78">
        <v>18</v>
      </c>
      <c r="E13" s="58">
        <v>27</v>
      </c>
      <c r="F13" s="58">
        <v>22</v>
      </c>
      <c r="G13" s="58"/>
      <c r="H13" s="85">
        <f t="shared" si="0"/>
        <v>67</v>
      </c>
      <c r="I13" s="84">
        <f t="shared" si="1"/>
        <v>22.333333333333332</v>
      </c>
      <c r="J13" s="95">
        <v>0</v>
      </c>
      <c r="K13" s="76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I13" s="74"/>
      <c r="BJ13" s="74"/>
      <c r="CH13" s="70"/>
      <c r="CI13" s="59" t="s">
        <v>66</v>
      </c>
      <c r="CJ13" s="71">
        <f>SUM('2015 GP v. NÖ'!O23-'2015 GP v. NÖ'!B23)</f>
        <v>1</v>
      </c>
      <c r="CK13" s="60" t="s">
        <v>61</v>
      </c>
      <c r="CL13" s="61" t="s">
        <v>67</v>
      </c>
      <c r="CM13" s="62" t="s">
        <v>68</v>
      </c>
      <c r="CN13" s="72" t="s">
        <v>69</v>
      </c>
    </row>
    <row r="14" spans="1:92" ht="18">
      <c r="A14" s="74"/>
      <c r="B14" s="83">
        <v>11</v>
      </c>
      <c r="C14" s="79" t="s">
        <v>80</v>
      </c>
      <c r="D14" s="77">
        <v>17</v>
      </c>
      <c r="E14" s="57"/>
      <c r="F14" s="57"/>
      <c r="G14" s="57"/>
      <c r="H14" s="85">
        <f t="shared" si="0"/>
        <v>17</v>
      </c>
      <c r="I14" s="84">
        <f t="shared" si="1"/>
        <v>17</v>
      </c>
      <c r="J14" s="95">
        <v>0</v>
      </c>
      <c r="K14" s="76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I14" s="74"/>
      <c r="BJ14" s="74"/>
      <c r="CH14" s="70"/>
      <c r="CI14" s="59" t="s">
        <v>66</v>
      </c>
      <c r="CJ14" s="71">
        <f>SUM('2015 GP v. NÖ'!O24-'2015 GP v. NÖ'!B24)</f>
        <v>-3</v>
      </c>
      <c r="CK14" s="60" t="s">
        <v>61</v>
      </c>
      <c r="CL14" s="61" t="s">
        <v>67</v>
      </c>
      <c r="CM14" s="62" t="s">
        <v>68</v>
      </c>
      <c r="CN14" s="72" t="s">
        <v>69</v>
      </c>
    </row>
    <row r="15" spans="1:92" ht="18">
      <c r="A15" s="74"/>
      <c r="B15" s="83">
        <v>12</v>
      </c>
      <c r="C15" s="4" t="s">
        <v>110</v>
      </c>
      <c r="D15" s="78"/>
      <c r="E15" s="58">
        <v>20</v>
      </c>
      <c r="F15" s="58">
        <v>20</v>
      </c>
      <c r="G15" s="58"/>
      <c r="H15" s="85">
        <f t="shared" si="0"/>
        <v>40</v>
      </c>
      <c r="I15" s="84">
        <f t="shared" si="1"/>
        <v>20</v>
      </c>
      <c r="J15" s="95">
        <v>0</v>
      </c>
      <c r="K15" s="76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I15" s="74"/>
      <c r="BJ15" s="74"/>
      <c r="CH15" s="70"/>
      <c r="CI15" s="59" t="s">
        <v>66</v>
      </c>
      <c r="CJ15" s="71">
        <f>SUM('2015 GP v. NÖ'!O25-'2015 GP v. NÖ'!B25)</f>
        <v>-2</v>
      </c>
      <c r="CK15" s="60" t="s">
        <v>61</v>
      </c>
      <c r="CL15" s="61" t="s">
        <v>67</v>
      </c>
      <c r="CM15" s="62" t="s">
        <v>68</v>
      </c>
      <c r="CN15" s="72" t="s">
        <v>69</v>
      </c>
    </row>
    <row r="16" spans="1:92" ht="18">
      <c r="A16" s="74"/>
      <c r="B16" s="83">
        <v>13</v>
      </c>
      <c r="C16" s="79" t="s">
        <v>111</v>
      </c>
      <c r="D16" s="77"/>
      <c r="E16" s="57">
        <v>18</v>
      </c>
      <c r="F16" s="57"/>
      <c r="G16" s="57"/>
      <c r="H16" s="85">
        <f t="shared" si="0"/>
        <v>18</v>
      </c>
      <c r="I16" s="84">
        <f t="shared" si="1"/>
        <v>18</v>
      </c>
      <c r="J16" s="95">
        <v>0</v>
      </c>
      <c r="K16" s="76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I16" s="74"/>
      <c r="BJ16" s="74"/>
      <c r="CH16" s="70"/>
      <c r="CI16" s="59" t="s">
        <v>66</v>
      </c>
      <c r="CJ16" s="71">
        <f>SUM('2015 GP v. NÖ'!O26-'2015 GP v. NÖ'!B26)</f>
        <v>-13</v>
      </c>
      <c r="CK16" s="60" t="s">
        <v>61</v>
      </c>
      <c r="CL16" s="61" t="s">
        <v>67</v>
      </c>
      <c r="CM16" s="62" t="s">
        <v>68</v>
      </c>
      <c r="CN16" s="72" t="s">
        <v>69</v>
      </c>
    </row>
    <row r="17" spans="1:92" ht="18">
      <c r="A17" s="74"/>
      <c r="B17" s="83">
        <v>14</v>
      </c>
      <c r="C17" s="4" t="s">
        <v>93</v>
      </c>
      <c r="D17" s="78"/>
      <c r="E17" s="58">
        <v>22</v>
      </c>
      <c r="F17" s="58"/>
      <c r="G17" s="58"/>
      <c r="H17" s="85">
        <f t="shared" si="0"/>
        <v>22</v>
      </c>
      <c r="I17" s="84">
        <f t="shared" si="1"/>
        <v>22</v>
      </c>
      <c r="J17" s="95">
        <v>0</v>
      </c>
      <c r="K17" s="76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I17" s="74"/>
      <c r="BJ17" s="74"/>
      <c r="CH17" s="70"/>
      <c r="CI17" s="59" t="s">
        <v>66</v>
      </c>
      <c r="CJ17" s="71">
        <f>SUM('2015 GP v. NÖ'!O27-'2015 GP v. NÖ'!B27)</f>
        <v>-1</v>
      </c>
      <c r="CK17" s="60" t="s">
        <v>61</v>
      </c>
      <c r="CL17" s="61" t="s">
        <v>67</v>
      </c>
      <c r="CM17" s="62" t="s">
        <v>68</v>
      </c>
      <c r="CN17" s="72" t="s">
        <v>69</v>
      </c>
    </row>
    <row r="18" spans="1:92" ht="18">
      <c r="A18" s="74"/>
      <c r="B18" s="83">
        <v>15</v>
      </c>
      <c r="C18" s="79" t="s">
        <v>82</v>
      </c>
      <c r="D18" s="77"/>
      <c r="E18" s="57"/>
      <c r="F18" s="57">
        <v>19</v>
      </c>
      <c r="G18" s="57"/>
      <c r="H18" s="85">
        <f t="shared" si="0"/>
        <v>19</v>
      </c>
      <c r="I18" s="84">
        <f t="shared" si="1"/>
        <v>19</v>
      </c>
      <c r="J18" s="95">
        <v>0</v>
      </c>
      <c r="K18" s="76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I18" s="74"/>
      <c r="BJ18" s="74"/>
      <c r="CH18" s="70"/>
      <c r="CI18" s="59" t="s">
        <v>66</v>
      </c>
      <c r="CJ18" s="71">
        <f>SUM('2015 GP v. NÖ'!O28-'2015 GP v. NÖ'!B28)</f>
        <v>-1</v>
      </c>
      <c r="CK18" s="60" t="s">
        <v>61</v>
      </c>
      <c r="CL18" s="61" t="s">
        <v>67</v>
      </c>
      <c r="CM18" s="62" t="s">
        <v>68</v>
      </c>
      <c r="CN18" s="72" t="s">
        <v>69</v>
      </c>
    </row>
    <row r="19" spans="1:92" ht="18">
      <c r="A19" s="74"/>
      <c r="B19" s="83">
        <v>16</v>
      </c>
      <c r="C19" s="4">
        <v>16</v>
      </c>
      <c r="D19" s="78"/>
      <c r="E19" s="58"/>
      <c r="F19" s="58"/>
      <c r="G19" s="58"/>
      <c r="H19" s="85">
        <f t="shared" si="0"/>
        <v>0</v>
      </c>
      <c r="I19" s="84" t="e">
        <f t="shared" si="1"/>
        <v>#DIV/0!</v>
      </c>
      <c r="J19" s="95">
        <v>0</v>
      </c>
      <c r="K19" s="76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I19" s="74"/>
      <c r="BJ19" s="74"/>
      <c r="CH19" s="70"/>
      <c r="CI19" s="59" t="s">
        <v>66</v>
      </c>
      <c r="CJ19" s="71" t="e">
        <f>SUM('2015 GP v. NÖ'!#REF!-'2015 GP v. NÖ'!#REF!)</f>
        <v>#REF!</v>
      </c>
      <c r="CK19" s="60" t="s">
        <v>61</v>
      </c>
      <c r="CL19" s="61" t="s">
        <v>67</v>
      </c>
      <c r="CM19" s="62" t="s">
        <v>68</v>
      </c>
      <c r="CN19" s="72" t="s">
        <v>69</v>
      </c>
    </row>
    <row r="20" spans="1:92" ht="18">
      <c r="A20" s="74"/>
      <c r="B20" s="83">
        <v>17</v>
      </c>
      <c r="C20" s="79">
        <v>17</v>
      </c>
      <c r="D20" s="77"/>
      <c r="E20" s="57"/>
      <c r="F20" s="57"/>
      <c r="G20" s="57"/>
      <c r="H20" s="85">
        <f t="shared" si="0"/>
        <v>0</v>
      </c>
      <c r="I20" s="84" t="e">
        <f t="shared" si="1"/>
        <v>#DIV/0!</v>
      </c>
      <c r="J20" s="95">
        <v>0</v>
      </c>
      <c r="K20" s="76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I20" s="74"/>
      <c r="BJ20" s="74"/>
      <c r="CH20" s="70"/>
      <c r="CI20" s="59" t="s">
        <v>66</v>
      </c>
      <c r="CJ20" s="71" t="e">
        <f>SUM('2015 GP v. NÖ'!#REF!-'2015 GP v. NÖ'!#REF!)</f>
        <v>#REF!</v>
      </c>
      <c r="CK20" s="60" t="s">
        <v>61</v>
      </c>
      <c r="CL20" s="61" t="s">
        <v>67</v>
      </c>
      <c r="CM20" s="62" t="s">
        <v>68</v>
      </c>
      <c r="CN20" s="72" t="s">
        <v>69</v>
      </c>
    </row>
    <row r="21" spans="1:92" ht="18">
      <c r="A21" s="74"/>
      <c r="B21" s="83">
        <v>18</v>
      </c>
      <c r="C21" s="4">
        <v>18</v>
      </c>
      <c r="D21" s="78"/>
      <c r="E21" s="58"/>
      <c r="F21" s="58"/>
      <c r="G21" s="58"/>
      <c r="H21" s="85">
        <f t="shared" si="0"/>
        <v>0</v>
      </c>
      <c r="I21" s="84" t="e">
        <f t="shared" si="1"/>
        <v>#DIV/0!</v>
      </c>
      <c r="J21" s="95">
        <v>0</v>
      </c>
      <c r="K21" s="76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I21" s="74"/>
      <c r="BJ21" s="74"/>
      <c r="CH21" s="70"/>
      <c r="CI21" s="59" t="s">
        <v>66</v>
      </c>
      <c r="CJ21" s="71" t="e">
        <f>SUM('2015 GP v. NÖ'!#REF!-'2015 GP v. NÖ'!#REF!)</f>
        <v>#REF!</v>
      </c>
      <c r="CK21" s="60" t="s">
        <v>61</v>
      </c>
      <c r="CL21" s="61" t="s">
        <v>67</v>
      </c>
      <c r="CM21" s="62" t="s">
        <v>68</v>
      </c>
      <c r="CN21" s="72" t="s">
        <v>69</v>
      </c>
    </row>
    <row r="22" spans="1:92" ht="18">
      <c r="A22" s="74"/>
      <c r="B22" s="83">
        <v>19</v>
      </c>
      <c r="C22" s="79">
        <v>19</v>
      </c>
      <c r="D22" s="77"/>
      <c r="E22" s="57"/>
      <c r="F22" s="57"/>
      <c r="G22" s="57"/>
      <c r="H22" s="85">
        <f t="shared" si="0"/>
        <v>0</v>
      </c>
      <c r="I22" s="84" t="e">
        <f t="shared" si="1"/>
        <v>#DIV/0!</v>
      </c>
      <c r="J22" s="95">
        <v>0</v>
      </c>
      <c r="K22" s="76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I22" s="74"/>
      <c r="BJ22" s="74"/>
      <c r="CH22" s="70"/>
      <c r="CI22" s="59" t="s">
        <v>66</v>
      </c>
      <c r="CJ22" s="71" t="e">
        <f>SUM('2015 GP v. NÖ'!#REF!-'2015 GP v. NÖ'!#REF!)</f>
        <v>#REF!</v>
      </c>
      <c r="CK22" s="60" t="s">
        <v>61</v>
      </c>
      <c r="CL22" s="61" t="s">
        <v>67</v>
      </c>
      <c r="CM22" s="62" t="s">
        <v>68</v>
      </c>
      <c r="CN22" s="72" t="s">
        <v>69</v>
      </c>
    </row>
    <row r="23" spans="1:92" ht="18">
      <c r="A23" s="74"/>
      <c r="B23" s="83">
        <v>20</v>
      </c>
      <c r="C23" s="4">
        <v>20</v>
      </c>
      <c r="D23" s="78"/>
      <c r="E23" s="58"/>
      <c r="F23" s="58"/>
      <c r="G23" s="58"/>
      <c r="H23" s="85">
        <f t="shared" si="0"/>
        <v>0</v>
      </c>
      <c r="I23" s="84" t="e">
        <f t="shared" si="1"/>
        <v>#DIV/0!</v>
      </c>
      <c r="J23" s="95">
        <v>0</v>
      </c>
      <c r="K23" s="76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I23" s="74"/>
      <c r="BJ23" s="74"/>
      <c r="CH23" s="70"/>
      <c r="CI23" s="59" t="s">
        <v>66</v>
      </c>
      <c r="CJ23" s="71" t="e">
        <f>SUM('2015 GP v. NÖ'!#REF!-'2015 GP v. NÖ'!#REF!)</f>
        <v>#REF!</v>
      </c>
      <c r="CK23" s="60" t="s">
        <v>61</v>
      </c>
      <c r="CL23" s="61" t="s">
        <v>67</v>
      </c>
      <c r="CM23" s="62" t="s">
        <v>68</v>
      </c>
      <c r="CN23" s="72" t="s">
        <v>69</v>
      </c>
    </row>
    <row r="24" spans="1:92" ht="18">
      <c r="A24" s="74"/>
      <c r="B24" s="83">
        <v>21</v>
      </c>
      <c r="C24" s="79">
        <v>21</v>
      </c>
      <c r="D24" s="77"/>
      <c r="E24" s="57"/>
      <c r="F24" s="57"/>
      <c r="G24" s="57"/>
      <c r="H24" s="85">
        <f t="shared" si="0"/>
        <v>0</v>
      </c>
      <c r="I24" s="84" t="e">
        <f t="shared" si="1"/>
        <v>#DIV/0!</v>
      </c>
      <c r="J24" s="95">
        <v>0</v>
      </c>
      <c r="K24" s="76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I24" s="74"/>
      <c r="BJ24" s="74"/>
      <c r="CH24" s="70"/>
      <c r="CI24" s="59" t="s">
        <v>66</v>
      </c>
      <c r="CJ24" s="71" t="e">
        <f>SUM('2015 GP v. NÖ'!#REF!-'2015 GP v. NÖ'!#REF!)</f>
        <v>#REF!</v>
      </c>
      <c r="CK24" s="60" t="s">
        <v>61</v>
      </c>
      <c r="CL24" s="61" t="s">
        <v>67</v>
      </c>
      <c r="CM24" s="62" t="s">
        <v>68</v>
      </c>
      <c r="CN24" s="72" t="s">
        <v>69</v>
      </c>
    </row>
    <row r="25" spans="1:92" ht="18">
      <c r="A25" s="74"/>
      <c r="B25" s="83">
        <v>22</v>
      </c>
      <c r="C25" s="4">
        <v>22</v>
      </c>
      <c r="D25" s="78"/>
      <c r="E25" s="58"/>
      <c r="F25" s="58"/>
      <c r="G25" s="58"/>
      <c r="H25" s="85">
        <f t="shared" si="0"/>
        <v>0</v>
      </c>
      <c r="I25" s="84" t="e">
        <f t="shared" si="1"/>
        <v>#DIV/0!</v>
      </c>
      <c r="J25" s="95">
        <v>0</v>
      </c>
      <c r="K25" s="76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I25" s="74"/>
      <c r="BJ25" s="74"/>
      <c r="CH25" s="70"/>
      <c r="CI25" s="59" t="s">
        <v>66</v>
      </c>
      <c r="CJ25" s="71" t="e">
        <f>SUM('2015 GP v. NÖ'!#REF!-'2015 GP v. NÖ'!#REF!)</f>
        <v>#REF!</v>
      </c>
      <c r="CK25" s="60" t="s">
        <v>61</v>
      </c>
      <c r="CL25" s="61" t="s">
        <v>67</v>
      </c>
      <c r="CM25" s="62" t="s">
        <v>68</v>
      </c>
      <c r="CN25" s="72" t="s">
        <v>69</v>
      </c>
    </row>
    <row r="26" spans="1:92" ht="18">
      <c r="A26" s="74"/>
      <c r="B26" s="83">
        <v>23</v>
      </c>
      <c r="C26" s="79">
        <v>23</v>
      </c>
      <c r="D26" s="77"/>
      <c r="E26" s="57"/>
      <c r="F26" s="57"/>
      <c r="G26" s="57"/>
      <c r="H26" s="85">
        <f t="shared" si="0"/>
        <v>0</v>
      </c>
      <c r="I26" s="84" t="e">
        <f t="shared" si="1"/>
        <v>#DIV/0!</v>
      </c>
      <c r="J26" s="95">
        <v>0</v>
      </c>
      <c r="K26" s="76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I26" s="74"/>
      <c r="BJ26" s="74"/>
      <c r="CH26" s="70"/>
      <c r="CI26" s="59" t="s">
        <v>66</v>
      </c>
      <c r="CJ26" s="71" t="e">
        <f>SUM('2015 GP v. NÖ'!#REF!-'2015 GP v. NÖ'!#REF!)</f>
        <v>#REF!</v>
      </c>
      <c r="CK26" s="60" t="s">
        <v>61</v>
      </c>
      <c r="CL26" s="61" t="s">
        <v>67</v>
      </c>
      <c r="CM26" s="62" t="s">
        <v>68</v>
      </c>
      <c r="CN26" s="72" t="s">
        <v>69</v>
      </c>
    </row>
    <row r="27" spans="1:92" ht="18">
      <c r="A27" s="74"/>
      <c r="B27" s="83">
        <v>24</v>
      </c>
      <c r="C27" s="4">
        <v>24</v>
      </c>
      <c r="D27" s="78"/>
      <c r="E27" s="58"/>
      <c r="F27" s="58"/>
      <c r="G27" s="58"/>
      <c r="H27" s="85">
        <f t="shared" si="0"/>
        <v>0</v>
      </c>
      <c r="I27" s="84" t="e">
        <f t="shared" si="1"/>
        <v>#DIV/0!</v>
      </c>
      <c r="J27" s="95">
        <v>0</v>
      </c>
      <c r="K27" s="76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I27" s="74"/>
      <c r="BJ27" s="74"/>
      <c r="CH27" s="70"/>
      <c r="CI27" s="59" t="s">
        <v>66</v>
      </c>
      <c r="CJ27" s="71" t="e">
        <f>SUM('2015 GP v. NÖ'!#REF!-'2015 GP v. NÖ'!#REF!)</f>
        <v>#REF!</v>
      </c>
      <c r="CK27" s="60" t="s">
        <v>61</v>
      </c>
      <c r="CL27" s="61" t="s">
        <v>67</v>
      </c>
      <c r="CM27" s="62" t="s">
        <v>68</v>
      </c>
      <c r="CN27" s="72" t="s">
        <v>69</v>
      </c>
    </row>
    <row r="28" spans="1:92" ht="18">
      <c r="A28" s="74"/>
      <c r="B28" s="83">
        <v>25</v>
      </c>
      <c r="C28" s="79">
        <v>25</v>
      </c>
      <c r="D28" s="77"/>
      <c r="E28" s="57"/>
      <c r="F28" s="57"/>
      <c r="G28" s="57"/>
      <c r="H28" s="85">
        <f t="shared" si="0"/>
        <v>0</v>
      </c>
      <c r="I28" s="84" t="e">
        <f t="shared" si="1"/>
        <v>#DIV/0!</v>
      </c>
      <c r="J28" s="95">
        <v>0</v>
      </c>
      <c r="K28" s="76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I28" s="74"/>
      <c r="BJ28" s="74"/>
      <c r="CH28" s="70"/>
      <c r="CI28" s="59" t="s">
        <v>66</v>
      </c>
      <c r="CJ28" s="71" t="e">
        <f>SUM('2015 GP v. NÖ'!#REF!-'2015 GP v. NÖ'!#REF!)</f>
        <v>#REF!</v>
      </c>
      <c r="CK28" s="60" t="s">
        <v>61</v>
      </c>
      <c r="CL28" s="61" t="s">
        <v>67</v>
      </c>
      <c r="CM28" s="62" t="s">
        <v>68</v>
      </c>
      <c r="CN28" s="72" t="s">
        <v>69</v>
      </c>
    </row>
    <row r="29" spans="1:92" ht="18">
      <c r="A29" s="74"/>
      <c r="B29" s="83">
        <v>26</v>
      </c>
      <c r="C29" s="4">
        <v>26</v>
      </c>
      <c r="D29" s="78"/>
      <c r="E29" s="58"/>
      <c r="F29" s="58"/>
      <c r="G29" s="58"/>
      <c r="H29" s="85">
        <f t="shared" si="0"/>
        <v>0</v>
      </c>
      <c r="I29" s="84" t="e">
        <f t="shared" si="1"/>
        <v>#DIV/0!</v>
      </c>
      <c r="J29" s="95">
        <v>0</v>
      </c>
      <c r="K29" s="76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I29" s="74"/>
      <c r="BJ29" s="74"/>
      <c r="CH29" s="70"/>
      <c r="CI29" s="59" t="s">
        <v>66</v>
      </c>
      <c r="CJ29" s="71" t="e">
        <f>SUM('2015 GP v. NÖ'!#REF!-'2015 GP v. NÖ'!#REF!)</f>
        <v>#REF!</v>
      </c>
      <c r="CK29" s="60" t="s">
        <v>61</v>
      </c>
      <c r="CL29" s="61" t="s">
        <v>67</v>
      </c>
      <c r="CM29" s="62" t="s">
        <v>68</v>
      </c>
      <c r="CN29" s="72" t="s">
        <v>69</v>
      </c>
    </row>
    <row r="30" spans="1:92" ht="18">
      <c r="A30" s="74"/>
      <c r="B30" s="83">
        <v>27</v>
      </c>
      <c r="C30" s="79">
        <v>27</v>
      </c>
      <c r="D30" s="77"/>
      <c r="E30" s="57"/>
      <c r="F30" s="57"/>
      <c r="G30" s="57"/>
      <c r="H30" s="85">
        <f t="shared" si="0"/>
        <v>0</v>
      </c>
      <c r="I30" s="84" t="e">
        <f t="shared" si="1"/>
        <v>#DIV/0!</v>
      </c>
      <c r="J30" s="95">
        <v>0</v>
      </c>
      <c r="K30" s="76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I30" s="74"/>
      <c r="BJ30" s="74"/>
      <c r="CH30" s="70"/>
      <c r="CI30" s="59" t="s">
        <v>66</v>
      </c>
      <c r="CJ30" s="71" t="e">
        <f>SUM('2015 GP v. NÖ'!#REF!-'2015 GP v. NÖ'!#REF!)</f>
        <v>#REF!</v>
      </c>
      <c r="CK30" s="60" t="s">
        <v>61</v>
      </c>
      <c r="CL30" s="61" t="s">
        <v>67</v>
      </c>
      <c r="CM30" s="62" t="s">
        <v>68</v>
      </c>
      <c r="CN30" s="72" t="s">
        <v>69</v>
      </c>
    </row>
    <row r="31" spans="1:92" ht="18">
      <c r="A31" s="74"/>
      <c r="B31" s="83">
        <v>28</v>
      </c>
      <c r="C31" s="4">
        <v>28</v>
      </c>
      <c r="D31" s="78"/>
      <c r="E31" s="58"/>
      <c r="F31" s="58"/>
      <c r="G31" s="58"/>
      <c r="H31" s="85">
        <f t="shared" si="0"/>
        <v>0</v>
      </c>
      <c r="I31" s="84" t="e">
        <f t="shared" si="1"/>
        <v>#DIV/0!</v>
      </c>
      <c r="J31" s="95">
        <v>0</v>
      </c>
      <c r="K31" s="76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I31" s="74"/>
      <c r="BJ31" s="74"/>
      <c r="CH31" s="70"/>
      <c r="CI31" s="59" t="s">
        <v>66</v>
      </c>
      <c r="CJ31" s="71" t="e">
        <f>SUM('2015 GP v. NÖ'!#REF!-'2015 GP v. NÖ'!#REF!)</f>
        <v>#REF!</v>
      </c>
      <c r="CK31" s="60" t="s">
        <v>61</v>
      </c>
      <c r="CL31" s="61" t="s">
        <v>67</v>
      </c>
      <c r="CM31" s="62" t="s">
        <v>68</v>
      </c>
      <c r="CN31" s="72" t="s">
        <v>69</v>
      </c>
    </row>
    <row r="32" spans="1:92" ht="18">
      <c r="A32" s="74"/>
      <c r="B32" s="83">
        <v>29</v>
      </c>
      <c r="C32" s="79">
        <v>29</v>
      </c>
      <c r="D32" s="77"/>
      <c r="E32" s="57"/>
      <c r="F32" s="57"/>
      <c r="G32" s="57"/>
      <c r="H32" s="85">
        <f t="shared" si="0"/>
        <v>0</v>
      </c>
      <c r="I32" s="84" t="e">
        <f t="shared" si="1"/>
        <v>#DIV/0!</v>
      </c>
      <c r="J32" s="95">
        <v>0</v>
      </c>
      <c r="K32" s="76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I32" s="74"/>
      <c r="BJ32" s="74"/>
      <c r="CH32" s="70"/>
      <c r="CI32" s="59" t="s">
        <v>66</v>
      </c>
      <c r="CJ32" s="71" t="e">
        <f>SUM('2015 GP v. NÖ'!#REF!-'2015 GP v. NÖ'!#REF!)</f>
        <v>#REF!</v>
      </c>
      <c r="CK32" s="60" t="s">
        <v>61</v>
      </c>
      <c r="CL32" s="61" t="s">
        <v>67</v>
      </c>
      <c r="CM32" s="62" t="s">
        <v>68</v>
      </c>
      <c r="CN32" s="72" t="s">
        <v>69</v>
      </c>
    </row>
    <row r="33" spans="1:92" ht="18">
      <c r="A33" s="74"/>
      <c r="B33" s="83">
        <v>30</v>
      </c>
      <c r="C33" s="4">
        <v>30</v>
      </c>
      <c r="D33" s="78"/>
      <c r="E33" s="58"/>
      <c r="F33" s="58"/>
      <c r="G33" s="58"/>
      <c r="H33" s="85">
        <f t="shared" si="0"/>
        <v>0</v>
      </c>
      <c r="I33" s="84" t="e">
        <f t="shared" si="1"/>
        <v>#DIV/0!</v>
      </c>
      <c r="J33" s="95">
        <v>0</v>
      </c>
      <c r="K33" s="76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I33" s="74"/>
      <c r="BJ33" s="74"/>
      <c r="CH33" s="70"/>
      <c r="CI33" s="59" t="s">
        <v>66</v>
      </c>
      <c r="CJ33" s="71" t="e">
        <f>SUM('2015 GP v. NÖ'!#REF!-'2015 GP v. NÖ'!#REF!)</f>
        <v>#REF!</v>
      </c>
      <c r="CK33" s="60" t="s">
        <v>61</v>
      </c>
      <c r="CL33" s="61" t="s">
        <v>67</v>
      </c>
      <c r="CM33" s="62" t="s">
        <v>68</v>
      </c>
      <c r="CN33" s="72" t="s">
        <v>69</v>
      </c>
    </row>
    <row r="34" spans="1:92" ht="18">
      <c r="A34" s="74"/>
      <c r="B34" s="83">
        <v>31</v>
      </c>
      <c r="C34" s="79">
        <v>31</v>
      </c>
      <c r="D34" s="77"/>
      <c r="E34" s="57"/>
      <c r="F34" s="57"/>
      <c r="G34" s="57"/>
      <c r="H34" s="85">
        <f t="shared" si="0"/>
        <v>0</v>
      </c>
      <c r="I34" s="84" t="e">
        <f t="shared" si="1"/>
        <v>#DIV/0!</v>
      </c>
      <c r="J34" s="95">
        <v>0</v>
      </c>
      <c r="K34" s="76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I34" s="74"/>
      <c r="BJ34" s="74"/>
      <c r="CH34" s="70"/>
      <c r="CI34" s="59" t="s">
        <v>66</v>
      </c>
      <c r="CJ34" s="71" t="e">
        <f>SUM('2015 GP v. NÖ'!#REF!-'2015 GP v. NÖ'!#REF!)</f>
        <v>#REF!</v>
      </c>
      <c r="CK34" s="60" t="s">
        <v>61</v>
      </c>
      <c r="CL34" s="61" t="s">
        <v>67</v>
      </c>
      <c r="CM34" s="62" t="s">
        <v>68</v>
      </c>
      <c r="CN34" s="72" t="s">
        <v>69</v>
      </c>
    </row>
    <row r="35" spans="1:92" ht="18">
      <c r="A35" s="74"/>
      <c r="B35" s="83">
        <v>32</v>
      </c>
      <c r="C35" s="4">
        <v>32</v>
      </c>
      <c r="D35" s="78"/>
      <c r="E35" s="58"/>
      <c r="F35" s="58"/>
      <c r="G35" s="58"/>
      <c r="H35" s="85">
        <f t="shared" si="0"/>
        <v>0</v>
      </c>
      <c r="I35" s="84" t="e">
        <f t="shared" si="1"/>
        <v>#DIV/0!</v>
      </c>
      <c r="J35" s="95">
        <v>0</v>
      </c>
      <c r="K35" s="76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I35" s="74"/>
      <c r="BJ35" s="74"/>
      <c r="CH35" s="70"/>
      <c r="CI35" s="59" t="s">
        <v>66</v>
      </c>
      <c r="CJ35" s="71" t="e">
        <f>SUM('2015 GP v. NÖ'!#REF!-'2015 GP v. NÖ'!#REF!)</f>
        <v>#REF!</v>
      </c>
      <c r="CK35" s="60" t="s">
        <v>61</v>
      </c>
      <c r="CL35" s="61" t="s">
        <v>67</v>
      </c>
      <c r="CM35" s="62" t="s">
        <v>68</v>
      </c>
      <c r="CN35" s="72" t="s">
        <v>69</v>
      </c>
    </row>
    <row r="36" spans="1:92" ht="18">
      <c r="A36" s="74"/>
      <c r="B36" s="83">
        <v>33</v>
      </c>
      <c r="C36" s="79">
        <v>33</v>
      </c>
      <c r="D36" s="77"/>
      <c r="E36" s="57"/>
      <c r="F36" s="57"/>
      <c r="G36" s="57"/>
      <c r="H36" s="85">
        <f aca="true" t="shared" si="2" ref="H36:H53">SUM(D36:G36)</f>
        <v>0</v>
      </c>
      <c r="I36" s="84" t="e">
        <f aca="true" t="shared" si="3" ref="I36:I53">AVERAGE(D36:G36)</f>
        <v>#DIV/0!</v>
      </c>
      <c r="J36" s="95">
        <v>0</v>
      </c>
      <c r="K36" s="76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I36" s="74"/>
      <c r="BJ36" s="74"/>
      <c r="CH36" s="70"/>
      <c r="CI36" s="59" t="s">
        <v>66</v>
      </c>
      <c r="CJ36" s="71" t="e">
        <f>SUM('2015 GP v. NÖ'!#REF!-'2015 GP v. NÖ'!#REF!)</f>
        <v>#REF!</v>
      </c>
      <c r="CK36" s="60" t="s">
        <v>61</v>
      </c>
      <c r="CL36" s="61" t="s">
        <v>67</v>
      </c>
      <c r="CM36" s="62" t="s">
        <v>68</v>
      </c>
      <c r="CN36" s="72" t="s">
        <v>69</v>
      </c>
    </row>
    <row r="37" spans="1:92" ht="18">
      <c r="A37" s="74"/>
      <c r="B37" s="83">
        <v>34</v>
      </c>
      <c r="C37" s="4">
        <v>34</v>
      </c>
      <c r="D37" s="78"/>
      <c r="E37" s="58"/>
      <c r="F37" s="58"/>
      <c r="G37" s="58"/>
      <c r="H37" s="85">
        <f t="shared" si="2"/>
        <v>0</v>
      </c>
      <c r="I37" s="84" t="e">
        <f t="shared" si="3"/>
        <v>#DIV/0!</v>
      </c>
      <c r="J37" s="95">
        <v>0</v>
      </c>
      <c r="K37" s="76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I37" s="74"/>
      <c r="BJ37" s="74"/>
      <c r="CH37" s="70"/>
      <c r="CI37" s="59" t="s">
        <v>66</v>
      </c>
      <c r="CJ37" s="71" t="e">
        <f>SUM('2015 GP v. NÖ'!#REF!-'2015 GP v. NÖ'!#REF!)</f>
        <v>#REF!</v>
      </c>
      <c r="CK37" s="60" t="s">
        <v>61</v>
      </c>
      <c r="CL37" s="61" t="s">
        <v>67</v>
      </c>
      <c r="CM37" s="62" t="s">
        <v>68</v>
      </c>
      <c r="CN37" s="72" t="s">
        <v>69</v>
      </c>
    </row>
    <row r="38" spans="1:92" ht="18">
      <c r="A38" s="74"/>
      <c r="B38" s="83">
        <v>35</v>
      </c>
      <c r="C38" s="79">
        <v>35</v>
      </c>
      <c r="D38" s="77"/>
      <c r="E38" s="57"/>
      <c r="F38" s="57"/>
      <c r="G38" s="57"/>
      <c r="H38" s="85">
        <f t="shared" si="2"/>
        <v>0</v>
      </c>
      <c r="I38" s="84" t="e">
        <f t="shared" si="3"/>
        <v>#DIV/0!</v>
      </c>
      <c r="J38" s="95">
        <v>0</v>
      </c>
      <c r="K38" s="76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I38" s="74"/>
      <c r="BJ38" s="74"/>
      <c r="CH38" s="70"/>
      <c r="CI38" s="59" t="s">
        <v>66</v>
      </c>
      <c r="CJ38" s="71" t="e">
        <f>SUM('2015 GP v. NÖ'!#REF!-'2015 GP v. NÖ'!#REF!)</f>
        <v>#REF!</v>
      </c>
      <c r="CK38" s="60" t="s">
        <v>61</v>
      </c>
      <c r="CL38" s="61" t="s">
        <v>67</v>
      </c>
      <c r="CM38" s="62" t="s">
        <v>68</v>
      </c>
      <c r="CN38" s="72" t="s">
        <v>69</v>
      </c>
    </row>
    <row r="39" spans="1:92" ht="18">
      <c r="A39" s="74"/>
      <c r="B39" s="83">
        <v>36</v>
      </c>
      <c r="C39" s="4">
        <v>36</v>
      </c>
      <c r="D39" s="78"/>
      <c r="E39" s="58"/>
      <c r="F39" s="58"/>
      <c r="G39" s="58"/>
      <c r="H39" s="85">
        <f t="shared" si="2"/>
        <v>0</v>
      </c>
      <c r="I39" s="84" t="e">
        <f t="shared" si="3"/>
        <v>#DIV/0!</v>
      </c>
      <c r="J39" s="95">
        <v>0</v>
      </c>
      <c r="K39" s="76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I39" s="74"/>
      <c r="BJ39" s="74"/>
      <c r="CH39" s="70"/>
      <c r="CI39" s="59" t="s">
        <v>66</v>
      </c>
      <c r="CJ39" s="71" t="e">
        <f>SUM('2015 GP v. NÖ'!#REF!-'2015 GP v. NÖ'!#REF!)</f>
        <v>#REF!</v>
      </c>
      <c r="CK39" s="60" t="s">
        <v>61</v>
      </c>
      <c r="CL39" s="61" t="s">
        <v>67</v>
      </c>
      <c r="CM39" s="62" t="s">
        <v>68</v>
      </c>
      <c r="CN39" s="72" t="s">
        <v>69</v>
      </c>
    </row>
    <row r="40" spans="1:92" ht="18">
      <c r="A40" s="74"/>
      <c r="B40" s="83">
        <v>37</v>
      </c>
      <c r="C40" s="79">
        <v>37</v>
      </c>
      <c r="D40" s="77"/>
      <c r="E40" s="57"/>
      <c r="F40" s="57"/>
      <c r="G40" s="57"/>
      <c r="H40" s="85">
        <f t="shared" si="2"/>
        <v>0</v>
      </c>
      <c r="I40" s="84" t="e">
        <f t="shared" si="3"/>
        <v>#DIV/0!</v>
      </c>
      <c r="J40" s="95">
        <v>0</v>
      </c>
      <c r="K40" s="76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I40" s="74"/>
      <c r="BJ40" s="74"/>
      <c r="CH40" s="70"/>
      <c r="CI40" s="59" t="s">
        <v>66</v>
      </c>
      <c r="CJ40" s="71" t="e">
        <f>SUM('2015 GP v. NÖ'!#REF!-'2015 GP v. NÖ'!#REF!)</f>
        <v>#REF!</v>
      </c>
      <c r="CK40" s="60" t="s">
        <v>61</v>
      </c>
      <c r="CL40" s="61" t="s">
        <v>67</v>
      </c>
      <c r="CM40" s="62" t="s">
        <v>68</v>
      </c>
      <c r="CN40" s="72" t="s">
        <v>69</v>
      </c>
    </row>
    <row r="41" spans="1:92" ht="18">
      <c r="A41" s="74"/>
      <c r="B41" s="83">
        <v>38</v>
      </c>
      <c r="C41" s="4">
        <v>38</v>
      </c>
      <c r="D41" s="78"/>
      <c r="E41" s="58"/>
      <c r="F41" s="58"/>
      <c r="G41" s="58"/>
      <c r="H41" s="85">
        <f t="shared" si="2"/>
        <v>0</v>
      </c>
      <c r="I41" s="84" t="e">
        <f t="shared" si="3"/>
        <v>#DIV/0!</v>
      </c>
      <c r="J41" s="95">
        <v>0</v>
      </c>
      <c r="K41" s="76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I41" s="74"/>
      <c r="BJ41" s="74"/>
      <c r="CH41" s="70"/>
      <c r="CI41" s="59" t="s">
        <v>66</v>
      </c>
      <c r="CJ41" s="71" t="e">
        <f>SUM('2015 GP v. NÖ'!#REF!-'2015 GP v. NÖ'!#REF!)</f>
        <v>#REF!</v>
      </c>
      <c r="CK41" s="60" t="s">
        <v>61</v>
      </c>
      <c r="CL41" s="61" t="s">
        <v>67</v>
      </c>
      <c r="CM41" s="62" t="s">
        <v>68</v>
      </c>
      <c r="CN41" s="72" t="s">
        <v>69</v>
      </c>
    </row>
    <row r="42" spans="1:92" ht="18">
      <c r="A42" s="74"/>
      <c r="B42" s="83">
        <v>39</v>
      </c>
      <c r="C42" s="79">
        <v>39</v>
      </c>
      <c r="D42" s="77"/>
      <c r="E42" s="57"/>
      <c r="F42" s="57"/>
      <c r="G42" s="57"/>
      <c r="H42" s="85">
        <f t="shared" si="2"/>
        <v>0</v>
      </c>
      <c r="I42" s="84" t="e">
        <f t="shared" si="3"/>
        <v>#DIV/0!</v>
      </c>
      <c r="J42" s="95">
        <v>0</v>
      </c>
      <c r="K42" s="76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I42" s="74"/>
      <c r="BJ42" s="74"/>
      <c r="CH42" s="70"/>
      <c r="CI42" s="59" t="s">
        <v>66</v>
      </c>
      <c r="CJ42" s="71" t="e">
        <f>SUM('2015 GP v. NÖ'!#REF!-'2015 GP v. NÖ'!#REF!)</f>
        <v>#REF!</v>
      </c>
      <c r="CK42" s="60" t="s">
        <v>61</v>
      </c>
      <c r="CL42" s="61" t="s">
        <v>67</v>
      </c>
      <c r="CM42" s="62" t="s">
        <v>68</v>
      </c>
      <c r="CN42" s="72" t="s">
        <v>69</v>
      </c>
    </row>
    <row r="43" spans="1:92" ht="18">
      <c r="A43" s="74"/>
      <c r="B43" s="83">
        <v>40</v>
      </c>
      <c r="C43" s="4">
        <v>40</v>
      </c>
      <c r="D43" s="78"/>
      <c r="E43" s="58"/>
      <c r="F43" s="58"/>
      <c r="G43" s="58"/>
      <c r="H43" s="85">
        <f t="shared" si="2"/>
        <v>0</v>
      </c>
      <c r="I43" s="84" t="e">
        <f t="shared" si="3"/>
        <v>#DIV/0!</v>
      </c>
      <c r="J43" s="95">
        <v>0</v>
      </c>
      <c r="K43" s="76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I43" s="74"/>
      <c r="BJ43" s="74"/>
      <c r="CH43" s="70"/>
      <c r="CI43" s="59" t="s">
        <v>66</v>
      </c>
      <c r="CJ43" s="71" t="e">
        <f>SUM('2015 GP v. NÖ'!#REF!-'2015 GP v. NÖ'!#REF!)</f>
        <v>#REF!</v>
      </c>
      <c r="CK43" s="60" t="s">
        <v>61</v>
      </c>
      <c r="CL43" s="61" t="s">
        <v>67</v>
      </c>
      <c r="CM43" s="62" t="s">
        <v>68</v>
      </c>
      <c r="CN43" s="72" t="s">
        <v>69</v>
      </c>
    </row>
    <row r="44" spans="1:92" ht="18">
      <c r="A44" s="74"/>
      <c r="B44" s="83">
        <v>41</v>
      </c>
      <c r="C44" s="79">
        <v>41</v>
      </c>
      <c r="D44" s="77"/>
      <c r="E44" s="57"/>
      <c r="F44" s="57"/>
      <c r="G44" s="57"/>
      <c r="H44" s="85">
        <f t="shared" si="2"/>
        <v>0</v>
      </c>
      <c r="I44" s="84" t="e">
        <f t="shared" si="3"/>
        <v>#DIV/0!</v>
      </c>
      <c r="J44" s="95">
        <v>0</v>
      </c>
      <c r="K44" s="76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I44" s="74"/>
      <c r="BJ44" s="74"/>
      <c r="CH44" s="70"/>
      <c r="CI44" s="59" t="s">
        <v>66</v>
      </c>
      <c r="CJ44" s="71" t="e">
        <f>SUM('2015 GP v. NÖ'!#REF!-'2015 GP v. NÖ'!#REF!)</f>
        <v>#REF!</v>
      </c>
      <c r="CK44" s="60" t="s">
        <v>61</v>
      </c>
      <c r="CL44" s="61" t="s">
        <v>67</v>
      </c>
      <c r="CM44" s="62" t="s">
        <v>68</v>
      </c>
      <c r="CN44" s="72" t="s">
        <v>69</v>
      </c>
    </row>
    <row r="45" spans="1:92" ht="18">
      <c r="A45" s="74"/>
      <c r="B45" s="83">
        <v>42</v>
      </c>
      <c r="C45" s="4">
        <v>42</v>
      </c>
      <c r="D45" s="78"/>
      <c r="E45" s="58"/>
      <c r="F45" s="58"/>
      <c r="G45" s="58"/>
      <c r="H45" s="85">
        <f t="shared" si="2"/>
        <v>0</v>
      </c>
      <c r="I45" s="84" t="e">
        <f t="shared" si="3"/>
        <v>#DIV/0!</v>
      </c>
      <c r="J45" s="95">
        <v>0</v>
      </c>
      <c r="K45" s="76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I45" s="74"/>
      <c r="BJ45" s="74"/>
      <c r="CH45" s="70"/>
      <c r="CI45" s="59" t="s">
        <v>66</v>
      </c>
      <c r="CJ45" s="71" t="e">
        <f>SUM('2015 GP v. NÖ'!#REF!-'2015 GP v. NÖ'!#REF!)</f>
        <v>#REF!</v>
      </c>
      <c r="CK45" s="60" t="s">
        <v>61</v>
      </c>
      <c r="CL45" s="61" t="s">
        <v>67</v>
      </c>
      <c r="CM45" s="62" t="s">
        <v>68</v>
      </c>
      <c r="CN45" s="72" t="s">
        <v>69</v>
      </c>
    </row>
    <row r="46" spans="1:92" ht="18">
      <c r="A46" s="74"/>
      <c r="B46" s="83">
        <v>43</v>
      </c>
      <c r="C46" s="79">
        <v>43</v>
      </c>
      <c r="D46" s="77"/>
      <c r="E46" s="57"/>
      <c r="F46" s="57"/>
      <c r="G46" s="57"/>
      <c r="H46" s="85">
        <f t="shared" si="2"/>
        <v>0</v>
      </c>
      <c r="I46" s="84" t="e">
        <f t="shared" si="3"/>
        <v>#DIV/0!</v>
      </c>
      <c r="J46" s="95">
        <v>0</v>
      </c>
      <c r="K46" s="76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I46" s="74"/>
      <c r="BJ46" s="74"/>
      <c r="CH46" s="70"/>
      <c r="CI46" s="59" t="s">
        <v>66</v>
      </c>
      <c r="CJ46" s="71" t="e">
        <f>SUM('2015 GP v. NÖ'!#REF!-'2015 GP v. NÖ'!#REF!)</f>
        <v>#REF!</v>
      </c>
      <c r="CK46" s="60" t="s">
        <v>61</v>
      </c>
      <c r="CL46" s="61" t="s">
        <v>67</v>
      </c>
      <c r="CM46" s="62" t="s">
        <v>68</v>
      </c>
      <c r="CN46" s="72" t="s">
        <v>69</v>
      </c>
    </row>
    <row r="47" spans="1:92" ht="18">
      <c r="A47" s="74"/>
      <c r="B47" s="83">
        <v>44</v>
      </c>
      <c r="C47" s="4">
        <v>44</v>
      </c>
      <c r="D47" s="78"/>
      <c r="E47" s="58"/>
      <c r="F47" s="58"/>
      <c r="G47" s="58"/>
      <c r="H47" s="85">
        <f t="shared" si="2"/>
        <v>0</v>
      </c>
      <c r="I47" s="84" t="e">
        <f t="shared" si="3"/>
        <v>#DIV/0!</v>
      </c>
      <c r="J47" s="95">
        <v>0</v>
      </c>
      <c r="K47" s="76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I47" s="74"/>
      <c r="BJ47" s="74"/>
      <c r="CH47" s="70"/>
      <c r="CI47" s="59" t="s">
        <v>66</v>
      </c>
      <c r="CJ47" s="71" t="e">
        <f>SUM('2015 GP v. NÖ'!#REF!-'2015 GP v. NÖ'!#REF!)</f>
        <v>#REF!</v>
      </c>
      <c r="CK47" s="60" t="s">
        <v>61</v>
      </c>
      <c r="CL47" s="61" t="s">
        <v>67</v>
      </c>
      <c r="CM47" s="62" t="s">
        <v>68</v>
      </c>
      <c r="CN47" s="72" t="s">
        <v>69</v>
      </c>
    </row>
    <row r="48" spans="1:92" ht="18">
      <c r="A48" s="74"/>
      <c r="B48" s="83">
        <v>45</v>
      </c>
      <c r="C48" s="79">
        <v>45</v>
      </c>
      <c r="D48" s="77"/>
      <c r="E48" s="57"/>
      <c r="F48" s="57"/>
      <c r="G48" s="57"/>
      <c r="H48" s="85">
        <f t="shared" si="2"/>
        <v>0</v>
      </c>
      <c r="I48" s="84" t="e">
        <f t="shared" si="3"/>
        <v>#DIV/0!</v>
      </c>
      <c r="J48" s="95">
        <v>0</v>
      </c>
      <c r="K48" s="76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I48" s="74"/>
      <c r="BJ48" s="74"/>
      <c r="CH48" s="70"/>
      <c r="CI48" s="59" t="s">
        <v>66</v>
      </c>
      <c r="CJ48" s="71" t="e">
        <f>SUM('2015 GP v. NÖ'!#REF!-'2015 GP v. NÖ'!#REF!)</f>
        <v>#REF!</v>
      </c>
      <c r="CK48" s="60" t="s">
        <v>61</v>
      </c>
      <c r="CL48" s="61" t="s">
        <v>67</v>
      </c>
      <c r="CM48" s="62" t="s">
        <v>68</v>
      </c>
      <c r="CN48" s="72" t="s">
        <v>69</v>
      </c>
    </row>
    <row r="49" spans="1:92" ht="18">
      <c r="A49" s="74"/>
      <c r="B49" s="83">
        <v>46</v>
      </c>
      <c r="C49" s="4">
        <v>46</v>
      </c>
      <c r="D49" s="78"/>
      <c r="E49" s="58"/>
      <c r="F49" s="58"/>
      <c r="G49" s="58"/>
      <c r="H49" s="85">
        <f t="shared" si="2"/>
        <v>0</v>
      </c>
      <c r="I49" s="84" t="e">
        <f t="shared" si="3"/>
        <v>#DIV/0!</v>
      </c>
      <c r="J49" s="95">
        <v>0</v>
      </c>
      <c r="K49" s="76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I49" s="74"/>
      <c r="BJ49" s="74"/>
      <c r="CH49" s="70"/>
      <c r="CI49" s="59" t="s">
        <v>66</v>
      </c>
      <c r="CJ49" s="71" t="e">
        <f>SUM('2015 GP v. NÖ'!#REF!-'2015 GP v. NÖ'!#REF!)</f>
        <v>#REF!</v>
      </c>
      <c r="CK49" s="60" t="s">
        <v>61</v>
      </c>
      <c r="CL49" s="61" t="s">
        <v>67</v>
      </c>
      <c r="CM49" s="62" t="s">
        <v>68</v>
      </c>
      <c r="CN49" s="72" t="s">
        <v>69</v>
      </c>
    </row>
    <row r="50" spans="1:92" ht="18">
      <c r="A50" s="74"/>
      <c r="B50" s="83">
        <v>47</v>
      </c>
      <c r="C50" s="79">
        <v>47</v>
      </c>
      <c r="D50" s="77"/>
      <c r="E50" s="57"/>
      <c r="F50" s="57"/>
      <c r="G50" s="57"/>
      <c r="H50" s="85">
        <f t="shared" si="2"/>
        <v>0</v>
      </c>
      <c r="I50" s="84" t="e">
        <f t="shared" si="3"/>
        <v>#DIV/0!</v>
      </c>
      <c r="J50" s="95">
        <v>0</v>
      </c>
      <c r="K50" s="76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I50" s="74"/>
      <c r="BJ50" s="74"/>
      <c r="CH50" s="70"/>
      <c r="CI50" s="59" t="s">
        <v>66</v>
      </c>
      <c r="CJ50" s="71" t="e">
        <f>SUM('2015 GP v. NÖ'!#REF!-'2015 GP v. NÖ'!#REF!)</f>
        <v>#REF!</v>
      </c>
      <c r="CK50" s="60" t="s">
        <v>61</v>
      </c>
      <c r="CL50" s="61" t="s">
        <v>67</v>
      </c>
      <c r="CM50" s="62" t="s">
        <v>68</v>
      </c>
      <c r="CN50" s="72" t="s">
        <v>69</v>
      </c>
    </row>
    <row r="51" spans="1:92" ht="18">
      <c r="A51" s="74"/>
      <c r="B51" s="83">
        <v>48</v>
      </c>
      <c r="C51" s="4">
        <v>48</v>
      </c>
      <c r="D51" s="78"/>
      <c r="E51" s="58"/>
      <c r="F51" s="58"/>
      <c r="G51" s="58"/>
      <c r="H51" s="85">
        <f t="shared" si="2"/>
        <v>0</v>
      </c>
      <c r="I51" s="84" t="e">
        <f t="shared" si="3"/>
        <v>#DIV/0!</v>
      </c>
      <c r="J51" s="95">
        <v>0</v>
      </c>
      <c r="K51" s="76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I51" s="74"/>
      <c r="BJ51" s="74"/>
      <c r="CH51" s="70"/>
      <c r="CI51" s="59" t="s">
        <v>66</v>
      </c>
      <c r="CJ51" s="71" t="e">
        <f>SUM('2015 GP v. NÖ'!#REF!-'2015 GP v. NÖ'!#REF!)</f>
        <v>#REF!</v>
      </c>
      <c r="CK51" s="60" t="s">
        <v>61</v>
      </c>
      <c r="CL51" s="61" t="s">
        <v>67</v>
      </c>
      <c r="CM51" s="62" t="s">
        <v>68</v>
      </c>
      <c r="CN51" s="72" t="s">
        <v>69</v>
      </c>
    </row>
    <row r="52" spans="1:92" ht="18">
      <c r="A52" s="74"/>
      <c r="B52" s="83">
        <v>49</v>
      </c>
      <c r="C52" s="79">
        <v>49</v>
      </c>
      <c r="D52" s="77"/>
      <c r="E52" s="57"/>
      <c r="F52" s="57"/>
      <c r="G52" s="57"/>
      <c r="H52" s="85">
        <f t="shared" si="2"/>
        <v>0</v>
      </c>
      <c r="I52" s="84" t="e">
        <f t="shared" si="3"/>
        <v>#DIV/0!</v>
      </c>
      <c r="J52" s="95">
        <v>0</v>
      </c>
      <c r="K52" s="76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I52" s="74"/>
      <c r="BJ52" s="74"/>
      <c r="CH52" s="70"/>
      <c r="CI52" s="59" t="s">
        <v>66</v>
      </c>
      <c r="CJ52" s="71" t="e">
        <f>SUM('2015 GP v. NÖ'!#REF!-'2015 GP v. NÖ'!#REF!)</f>
        <v>#REF!</v>
      </c>
      <c r="CK52" s="60" t="s">
        <v>61</v>
      </c>
      <c r="CL52" s="61" t="s">
        <v>67</v>
      </c>
      <c r="CM52" s="62" t="s">
        <v>68</v>
      </c>
      <c r="CN52" s="72" t="s">
        <v>69</v>
      </c>
    </row>
    <row r="53" spans="1:92" ht="18.75" thickBot="1">
      <c r="A53" s="74"/>
      <c r="B53" s="98">
        <v>50</v>
      </c>
      <c r="C53" s="20">
        <v>50</v>
      </c>
      <c r="D53" s="99"/>
      <c r="E53" s="100"/>
      <c r="F53" s="100"/>
      <c r="G53" s="100"/>
      <c r="H53" s="101">
        <f t="shared" si="2"/>
        <v>0</v>
      </c>
      <c r="I53" s="102" t="e">
        <f t="shared" si="3"/>
        <v>#DIV/0!</v>
      </c>
      <c r="J53" s="95">
        <v>0</v>
      </c>
      <c r="K53" s="76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I53" s="74"/>
      <c r="BJ53" s="74"/>
      <c r="CH53" s="70"/>
      <c r="CI53" s="59" t="s">
        <v>66</v>
      </c>
      <c r="CJ53" s="71" t="e">
        <f>SUM('2015 GP v. NÖ'!#REF!-'2015 GP v. NÖ'!#REF!)</f>
        <v>#REF!</v>
      </c>
      <c r="CK53" s="60" t="s">
        <v>61</v>
      </c>
      <c r="CL53" s="61" t="s">
        <v>67</v>
      </c>
      <c r="CM53" s="62" t="s">
        <v>68</v>
      </c>
      <c r="CN53" s="72" t="s">
        <v>69</v>
      </c>
    </row>
    <row r="54" spans="1:62" ht="15" thickBot="1">
      <c r="A54" s="74"/>
      <c r="B54" s="216" t="s">
        <v>97</v>
      </c>
      <c r="C54" s="217"/>
      <c r="D54" s="217"/>
      <c r="E54" s="217"/>
      <c r="F54" s="217"/>
      <c r="G54" s="217"/>
      <c r="H54" s="217"/>
      <c r="I54" s="217"/>
      <c r="J54" s="218"/>
      <c r="K54" s="76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I54" s="74"/>
      <c r="BJ54" s="74"/>
    </row>
    <row r="55" spans="1:62" ht="18">
      <c r="A55" s="74"/>
      <c r="B55" s="74"/>
      <c r="C55" s="96" t="s">
        <v>91</v>
      </c>
      <c r="D55" s="74"/>
      <c r="E55" s="74"/>
      <c r="F55" s="74"/>
      <c r="G55" s="74"/>
      <c r="H55" s="74"/>
      <c r="I55" s="74"/>
      <c r="J55" s="74"/>
      <c r="K55" s="76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</row>
    <row r="56" spans="1:62" ht="18">
      <c r="A56" s="74"/>
      <c r="B56" s="74"/>
      <c r="C56" s="97" t="s">
        <v>85</v>
      </c>
      <c r="D56" s="74"/>
      <c r="E56" s="74"/>
      <c r="F56" s="74"/>
      <c r="G56" s="74"/>
      <c r="H56" s="74"/>
      <c r="I56" s="74"/>
      <c r="J56" s="74"/>
      <c r="K56" s="76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</row>
    <row r="57" spans="1:62" ht="18">
      <c r="A57" s="74"/>
      <c r="B57" s="74"/>
      <c r="C57" s="97" t="s">
        <v>87</v>
      </c>
      <c r="D57" s="74"/>
      <c r="E57" s="74"/>
      <c r="F57" s="74"/>
      <c r="G57" s="74"/>
      <c r="H57" s="74"/>
      <c r="I57" s="74"/>
      <c r="J57" s="74"/>
      <c r="K57" s="76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</row>
    <row r="58" spans="1:62" ht="18">
      <c r="A58" s="74"/>
      <c r="B58" s="74"/>
      <c r="C58" s="97" t="s">
        <v>92</v>
      </c>
      <c r="D58" s="74"/>
      <c r="E58" s="74"/>
      <c r="F58" s="74"/>
      <c r="G58" s="74"/>
      <c r="H58" s="74"/>
      <c r="I58" s="74"/>
      <c r="J58" s="74"/>
      <c r="K58" s="76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</row>
    <row r="59" spans="1:62" ht="18">
      <c r="A59" s="74"/>
      <c r="B59" s="74"/>
      <c r="C59" s="97" t="s">
        <v>86</v>
      </c>
      <c r="D59" s="74"/>
      <c r="E59" s="74"/>
      <c r="F59" s="74"/>
      <c r="G59" s="74"/>
      <c r="H59" s="74"/>
      <c r="I59" s="74"/>
      <c r="J59" s="74"/>
      <c r="K59" s="76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</row>
    <row r="60" spans="1:62" ht="18">
      <c r="A60" s="74"/>
      <c r="B60" s="74"/>
      <c r="C60" s="97" t="s">
        <v>80</v>
      </c>
      <c r="D60" s="74"/>
      <c r="E60" s="74"/>
      <c r="F60" s="74"/>
      <c r="G60" s="74"/>
      <c r="H60" s="74"/>
      <c r="I60" s="74"/>
      <c r="J60" s="74"/>
      <c r="K60" s="76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4"/>
    </row>
    <row r="61" spans="1:62" ht="18">
      <c r="A61" s="74"/>
      <c r="B61" s="74"/>
      <c r="C61" s="97" t="s">
        <v>77</v>
      </c>
      <c r="D61" s="74"/>
      <c r="E61" s="74"/>
      <c r="F61" s="74"/>
      <c r="G61" s="74"/>
      <c r="H61" s="74"/>
      <c r="I61" s="74"/>
      <c r="J61" s="74"/>
      <c r="K61" s="76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</row>
    <row r="62" spans="1:62" ht="18">
      <c r="A62" s="74"/>
      <c r="B62" s="74"/>
      <c r="C62" s="97" t="s">
        <v>82</v>
      </c>
      <c r="D62" s="74"/>
      <c r="E62" s="74"/>
      <c r="F62" s="74"/>
      <c r="G62" s="74"/>
      <c r="H62" s="74"/>
      <c r="I62" s="74"/>
      <c r="J62" s="74"/>
      <c r="K62" s="76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</row>
    <row r="63" spans="1:62" ht="18">
      <c r="A63" s="74"/>
      <c r="B63" s="74"/>
      <c r="C63" s="97" t="s">
        <v>81</v>
      </c>
      <c r="D63" s="74"/>
      <c r="E63" s="74"/>
      <c r="F63" s="74"/>
      <c r="G63" s="74"/>
      <c r="H63" s="74"/>
      <c r="I63" s="74"/>
      <c r="J63" s="74"/>
      <c r="K63" s="76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4"/>
      <c r="BH63" s="74"/>
      <c r="BI63" s="74"/>
      <c r="BJ63" s="74"/>
    </row>
    <row r="64" spans="1:62" ht="18">
      <c r="A64" s="74"/>
      <c r="B64" s="74"/>
      <c r="C64" s="97" t="s">
        <v>98</v>
      </c>
      <c r="D64" s="74"/>
      <c r="E64" s="74"/>
      <c r="F64" s="74"/>
      <c r="G64" s="74"/>
      <c r="H64" s="74"/>
      <c r="I64" s="74"/>
      <c r="J64" s="74"/>
      <c r="K64" s="76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</row>
    <row r="65" spans="1:62" ht="18">
      <c r="A65" s="74"/>
      <c r="B65" s="74"/>
      <c r="C65" s="97" t="s">
        <v>78</v>
      </c>
      <c r="D65" s="74"/>
      <c r="E65" s="74"/>
      <c r="F65" s="74"/>
      <c r="G65" s="74"/>
      <c r="H65" s="74"/>
      <c r="I65" s="74"/>
      <c r="J65" s="74"/>
      <c r="K65" s="76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74"/>
      <c r="BJ65" s="74"/>
    </row>
    <row r="66" spans="1:62" ht="18">
      <c r="A66" s="74"/>
      <c r="B66" s="74"/>
      <c r="C66" s="97" t="s">
        <v>101</v>
      </c>
      <c r="D66" s="74"/>
      <c r="E66" s="74"/>
      <c r="F66" s="74"/>
      <c r="G66" s="74"/>
      <c r="H66" s="74"/>
      <c r="I66" s="74"/>
      <c r="J66" s="74"/>
      <c r="K66" s="76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</row>
    <row r="67" spans="1:62" ht="18">
      <c r="A67" s="74"/>
      <c r="B67" s="74"/>
      <c r="C67" s="97" t="s">
        <v>83</v>
      </c>
      <c r="D67" s="74"/>
      <c r="E67" s="74"/>
      <c r="F67" s="74"/>
      <c r="G67" s="74"/>
      <c r="H67" s="74"/>
      <c r="I67" s="74"/>
      <c r="J67" s="74"/>
      <c r="K67" s="76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</row>
    <row r="68" spans="1:62" ht="18">
      <c r="A68" s="74"/>
      <c r="B68" s="74"/>
      <c r="C68" s="97" t="s">
        <v>95</v>
      </c>
      <c r="D68" s="74"/>
      <c r="E68" s="74"/>
      <c r="F68" s="74"/>
      <c r="G68" s="74"/>
      <c r="H68" s="74"/>
      <c r="I68" s="74"/>
      <c r="J68" s="74"/>
      <c r="K68" s="76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</row>
    <row r="69" spans="1:62" ht="18">
      <c r="A69" s="74"/>
      <c r="B69" s="74"/>
      <c r="C69" s="97" t="s">
        <v>88</v>
      </c>
      <c r="D69" s="74"/>
      <c r="E69" s="74"/>
      <c r="F69" s="74"/>
      <c r="G69" s="74"/>
      <c r="H69" s="74"/>
      <c r="I69" s="74"/>
      <c r="J69" s="74"/>
      <c r="K69" s="76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</row>
    <row r="70" spans="1:62" ht="18">
      <c r="A70" s="74"/>
      <c r="B70" s="74"/>
      <c r="C70" s="97" t="s">
        <v>84</v>
      </c>
      <c r="D70" s="74"/>
      <c r="E70" s="74"/>
      <c r="F70" s="74"/>
      <c r="G70" s="74"/>
      <c r="H70" s="74"/>
      <c r="I70" s="74"/>
      <c r="J70" s="74"/>
      <c r="K70" s="76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</row>
    <row r="71" spans="1:62" ht="18">
      <c r="A71" s="74"/>
      <c r="B71" s="74"/>
      <c r="C71" s="97" t="s">
        <v>103</v>
      </c>
      <c r="D71" s="74"/>
      <c r="E71" s="74"/>
      <c r="F71" s="74"/>
      <c r="G71" s="74"/>
      <c r="H71" s="74"/>
      <c r="I71" s="74"/>
      <c r="J71" s="74"/>
      <c r="K71" s="76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</row>
    <row r="72" spans="1:62" ht="18">
      <c r="A72" s="74"/>
      <c r="B72" s="74"/>
      <c r="C72" s="97" t="s">
        <v>102</v>
      </c>
      <c r="D72" s="74"/>
      <c r="E72" s="74"/>
      <c r="F72" s="74"/>
      <c r="G72" s="74"/>
      <c r="H72" s="74"/>
      <c r="I72" s="74"/>
      <c r="J72" s="74"/>
      <c r="K72" s="76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</row>
    <row r="73" spans="1:62" ht="18">
      <c r="A73" s="74"/>
      <c r="B73" s="74"/>
      <c r="C73" s="97" t="s">
        <v>90</v>
      </c>
      <c r="D73" s="74"/>
      <c r="E73" s="74"/>
      <c r="F73" s="74"/>
      <c r="G73" s="74"/>
      <c r="H73" s="74"/>
      <c r="I73" s="74"/>
      <c r="J73" s="74"/>
      <c r="K73" s="76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</row>
    <row r="74" spans="1:62" ht="18">
      <c r="A74" s="74"/>
      <c r="B74" s="74"/>
      <c r="C74" s="97" t="s">
        <v>94</v>
      </c>
      <c r="D74" s="74"/>
      <c r="E74" s="74"/>
      <c r="F74" s="74"/>
      <c r="G74" s="74"/>
      <c r="H74" s="74"/>
      <c r="I74" s="74"/>
      <c r="J74" s="74"/>
      <c r="K74" s="76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</row>
    <row r="75" spans="1:62" ht="18">
      <c r="A75" s="74"/>
      <c r="B75" s="74"/>
      <c r="C75" s="97" t="s">
        <v>93</v>
      </c>
      <c r="D75" s="74"/>
      <c r="E75" s="74"/>
      <c r="F75" s="74"/>
      <c r="G75" s="74"/>
      <c r="H75" s="74"/>
      <c r="I75" s="74"/>
      <c r="J75" s="74"/>
      <c r="K75" s="76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</row>
    <row r="76" spans="1:62" ht="18">
      <c r="A76" s="74"/>
      <c r="B76" s="74"/>
      <c r="C76" s="97" t="s">
        <v>104</v>
      </c>
      <c r="D76" s="74"/>
      <c r="E76" s="74"/>
      <c r="F76" s="74"/>
      <c r="G76" s="74"/>
      <c r="H76" s="74"/>
      <c r="I76" s="74"/>
      <c r="J76" s="74"/>
      <c r="K76" s="76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74"/>
      <c r="BJ76" s="74"/>
    </row>
    <row r="77" spans="1:62" ht="18">
      <c r="A77" s="74"/>
      <c r="B77" s="74"/>
      <c r="C77" s="97" t="s">
        <v>76</v>
      </c>
      <c r="D77" s="74"/>
      <c r="E77" s="74"/>
      <c r="F77" s="74"/>
      <c r="G77" s="74"/>
      <c r="H77" s="74"/>
      <c r="I77" s="74"/>
      <c r="J77" s="74"/>
      <c r="K77" s="76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</row>
    <row r="78" spans="1:62" ht="18">
      <c r="A78" s="74"/>
      <c r="B78" s="74"/>
      <c r="C78" s="97" t="s">
        <v>79</v>
      </c>
      <c r="D78" s="74"/>
      <c r="E78" s="74"/>
      <c r="F78" s="74"/>
      <c r="G78" s="74"/>
      <c r="H78" s="74"/>
      <c r="I78" s="74"/>
      <c r="J78" s="74"/>
      <c r="K78" s="76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4"/>
      <c r="BC78" s="74"/>
      <c r="BD78" s="74"/>
      <c r="BE78" s="74"/>
      <c r="BF78" s="74"/>
      <c r="BG78" s="74"/>
      <c r="BH78" s="74"/>
      <c r="BI78" s="74"/>
      <c r="BJ78" s="74"/>
    </row>
    <row r="79" spans="1:62" ht="18">
      <c r="A79" s="74"/>
      <c r="B79" s="74"/>
      <c r="C79" s="97" t="s">
        <v>74</v>
      </c>
      <c r="D79" s="74"/>
      <c r="E79" s="74"/>
      <c r="F79" s="74"/>
      <c r="G79" s="74"/>
      <c r="H79" s="74"/>
      <c r="I79" s="74"/>
      <c r="J79" s="74"/>
      <c r="K79" s="76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</row>
    <row r="80" spans="1:62" ht="18">
      <c r="A80" s="74"/>
      <c r="B80" s="74"/>
      <c r="C80" s="97" t="s">
        <v>89</v>
      </c>
      <c r="D80" s="74"/>
      <c r="E80" s="74"/>
      <c r="F80" s="74"/>
      <c r="G80" s="74"/>
      <c r="H80" s="74"/>
      <c r="I80" s="74"/>
      <c r="J80" s="74"/>
      <c r="K80" s="76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74"/>
      <c r="BJ80" s="74"/>
    </row>
    <row r="81" spans="1:62" ht="18">
      <c r="A81" s="74"/>
      <c r="B81" s="74"/>
      <c r="C81" s="97" t="s">
        <v>73</v>
      </c>
      <c r="D81" s="74"/>
      <c r="E81" s="74"/>
      <c r="F81" s="74"/>
      <c r="G81" s="74"/>
      <c r="H81" s="74"/>
      <c r="I81" s="74"/>
      <c r="J81" s="74"/>
      <c r="K81" s="76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  <c r="BH81" s="74"/>
      <c r="BI81" s="74"/>
      <c r="BJ81" s="74"/>
    </row>
    <row r="82" spans="1:62" ht="18">
      <c r="A82" s="74"/>
      <c r="B82" s="74"/>
      <c r="C82" s="97" t="s">
        <v>96</v>
      </c>
      <c r="D82" s="74"/>
      <c r="E82" s="74"/>
      <c r="F82" s="74"/>
      <c r="G82" s="74"/>
      <c r="H82" s="74"/>
      <c r="I82" s="74"/>
      <c r="J82" s="74"/>
      <c r="K82" s="76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  <c r="BH82" s="74"/>
      <c r="BI82" s="74"/>
      <c r="BJ82" s="74"/>
    </row>
    <row r="83" spans="1:62" ht="18">
      <c r="A83" s="74"/>
      <c r="B83" s="74"/>
      <c r="C83" s="97" t="s">
        <v>70</v>
      </c>
      <c r="D83" s="74"/>
      <c r="E83" s="74"/>
      <c r="F83" s="74"/>
      <c r="G83" s="74"/>
      <c r="H83" s="74"/>
      <c r="I83" s="74"/>
      <c r="J83" s="74"/>
      <c r="K83" s="76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4"/>
      <c r="BH83" s="74"/>
      <c r="BI83" s="74"/>
      <c r="BJ83" s="74"/>
    </row>
    <row r="84" spans="1:62" ht="18">
      <c r="A84" s="74"/>
      <c r="B84" s="74"/>
      <c r="C84" s="97" t="s">
        <v>72</v>
      </c>
      <c r="D84" s="74"/>
      <c r="E84" s="74"/>
      <c r="F84" s="74"/>
      <c r="G84" s="74"/>
      <c r="H84" s="74"/>
      <c r="I84" s="74"/>
      <c r="J84" s="74"/>
      <c r="K84" s="76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4"/>
      <c r="BG84" s="74"/>
      <c r="BH84" s="74"/>
      <c r="BI84" s="74"/>
      <c r="BJ84" s="74"/>
    </row>
    <row r="85" spans="1:62" ht="18">
      <c r="A85" s="74"/>
      <c r="B85" s="74"/>
      <c r="C85" s="97" t="s">
        <v>71</v>
      </c>
      <c r="D85" s="74"/>
      <c r="E85" s="74"/>
      <c r="F85" s="74"/>
      <c r="G85" s="74"/>
      <c r="H85" s="74"/>
      <c r="I85" s="74"/>
      <c r="J85" s="74"/>
      <c r="K85" s="76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  <c r="BH85" s="74"/>
      <c r="BI85" s="74"/>
      <c r="BJ85" s="74"/>
    </row>
    <row r="86" spans="1:62" ht="18">
      <c r="A86" s="74"/>
      <c r="B86" s="74"/>
      <c r="C86" s="97" t="s">
        <v>75</v>
      </c>
      <c r="D86" s="74"/>
      <c r="E86" s="74"/>
      <c r="F86" s="74"/>
      <c r="G86" s="74"/>
      <c r="H86" s="74"/>
      <c r="I86" s="74"/>
      <c r="J86" s="74"/>
      <c r="K86" s="76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4"/>
      <c r="BG86" s="74"/>
      <c r="BH86" s="74"/>
      <c r="BI86" s="74"/>
      <c r="BJ86" s="74"/>
    </row>
    <row r="87" spans="1:62" ht="12.75">
      <c r="A87" s="74"/>
      <c r="B87" s="74"/>
      <c r="D87" s="74"/>
      <c r="E87" s="74"/>
      <c r="F87" s="74"/>
      <c r="G87" s="74"/>
      <c r="H87" s="74"/>
      <c r="I87" s="74"/>
      <c r="J87" s="74"/>
      <c r="K87" s="76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4"/>
      <c r="BH87" s="74"/>
      <c r="BI87" s="74"/>
      <c r="BJ87" s="74"/>
    </row>
    <row r="88" spans="1:62" ht="12.75">
      <c r="A88" s="74"/>
      <c r="B88" s="74"/>
      <c r="C88" s="75"/>
      <c r="D88" s="74"/>
      <c r="E88" s="74"/>
      <c r="F88" s="74"/>
      <c r="G88" s="74"/>
      <c r="H88" s="74"/>
      <c r="I88" s="74"/>
      <c r="J88" s="74"/>
      <c r="K88" s="76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74"/>
      <c r="BF88" s="74"/>
      <c r="BG88" s="74"/>
      <c r="BH88" s="74"/>
      <c r="BI88" s="74"/>
      <c r="BJ88" s="74"/>
    </row>
    <row r="89" spans="1:62" ht="12.75">
      <c r="A89" s="74"/>
      <c r="B89" s="74"/>
      <c r="C89" s="75"/>
      <c r="D89" s="74"/>
      <c r="E89" s="74"/>
      <c r="F89" s="74"/>
      <c r="G89" s="74"/>
      <c r="H89" s="74"/>
      <c r="I89" s="74"/>
      <c r="J89" s="74"/>
      <c r="K89" s="76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  <c r="BF89" s="74"/>
      <c r="BG89" s="74"/>
      <c r="BH89" s="74"/>
      <c r="BI89" s="74"/>
      <c r="BJ89" s="74"/>
    </row>
    <row r="90" spans="1:62" ht="12.75">
      <c r="A90" s="74"/>
      <c r="B90" s="74"/>
      <c r="C90" s="75"/>
      <c r="D90" s="74"/>
      <c r="E90" s="74"/>
      <c r="F90" s="74"/>
      <c r="G90" s="74"/>
      <c r="H90" s="74"/>
      <c r="I90" s="74"/>
      <c r="J90" s="74"/>
      <c r="K90" s="76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4"/>
      <c r="BG90" s="74"/>
      <c r="BH90" s="74"/>
      <c r="BI90" s="74"/>
      <c r="BJ90" s="74"/>
    </row>
    <row r="91" spans="1:62" ht="12.75">
      <c r="A91" s="74"/>
      <c r="B91" s="74"/>
      <c r="C91" s="75"/>
      <c r="D91" s="74"/>
      <c r="E91" s="74"/>
      <c r="F91" s="74"/>
      <c r="G91" s="74"/>
      <c r="H91" s="74"/>
      <c r="I91" s="74"/>
      <c r="J91" s="74"/>
      <c r="K91" s="76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4"/>
      <c r="BH91" s="74"/>
      <c r="BI91" s="74"/>
      <c r="BJ91" s="74"/>
    </row>
    <row r="92" spans="1:62" ht="12.75">
      <c r="A92" s="74"/>
      <c r="B92" s="74"/>
      <c r="C92" s="75"/>
      <c r="D92" s="74"/>
      <c r="E92" s="74"/>
      <c r="F92" s="74"/>
      <c r="G92" s="74"/>
      <c r="H92" s="74"/>
      <c r="I92" s="74"/>
      <c r="J92" s="74"/>
      <c r="K92" s="76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74"/>
      <c r="BB92" s="74"/>
      <c r="BC92" s="74"/>
      <c r="BD92" s="74"/>
      <c r="BE92" s="74"/>
      <c r="BF92" s="74"/>
      <c r="BG92" s="74"/>
      <c r="BH92" s="74"/>
      <c r="BI92" s="74"/>
      <c r="BJ92" s="74"/>
    </row>
    <row r="93" spans="1:62" ht="12.75">
      <c r="A93" s="74"/>
      <c r="B93" s="74"/>
      <c r="C93" s="75"/>
      <c r="D93" s="74"/>
      <c r="E93" s="74"/>
      <c r="F93" s="74"/>
      <c r="G93" s="74"/>
      <c r="H93" s="74"/>
      <c r="I93" s="74"/>
      <c r="J93" s="74"/>
      <c r="K93" s="76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4"/>
      <c r="BG93" s="74"/>
      <c r="BH93" s="74"/>
      <c r="BI93" s="74"/>
      <c r="BJ93" s="74"/>
    </row>
    <row r="94" spans="1:62" ht="12.75">
      <c r="A94" s="74"/>
      <c r="B94" s="74"/>
      <c r="C94" s="75"/>
      <c r="D94" s="74"/>
      <c r="E94" s="74"/>
      <c r="F94" s="74"/>
      <c r="G94" s="74"/>
      <c r="H94" s="74"/>
      <c r="I94" s="74"/>
      <c r="J94" s="74"/>
      <c r="K94" s="76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74"/>
      <c r="BB94" s="74"/>
      <c r="BC94" s="74"/>
      <c r="BD94" s="74"/>
      <c r="BE94" s="74"/>
      <c r="BF94" s="74"/>
      <c r="BG94" s="74"/>
      <c r="BH94" s="74"/>
      <c r="BI94" s="74"/>
      <c r="BJ94" s="74"/>
    </row>
    <row r="95" spans="1:62" ht="12.75">
      <c r="A95" s="74"/>
      <c r="B95" s="74"/>
      <c r="C95" s="75"/>
      <c r="D95" s="74"/>
      <c r="E95" s="74"/>
      <c r="F95" s="74"/>
      <c r="G95" s="74"/>
      <c r="H95" s="74"/>
      <c r="I95" s="74"/>
      <c r="J95" s="74"/>
      <c r="K95" s="76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74"/>
      <c r="BH95" s="74"/>
      <c r="BI95" s="74"/>
      <c r="BJ95" s="74"/>
    </row>
    <row r="96" spans="1:62" ht="12.75">
      <c r="A96" s="74"/>
      <c r="B96" s="74"/>
      <c r="C96" s="75"/>
      <c r="D96" s="74"/>
      <c r="E96" s="74"/>
      <c r="F96" s="74"/>
      <c r="G96" s="74"/>
      <c r="H96" s="74"/>
      <c r="I96" s="74"/>
      <c r="J96" s="74"/>
      <c r="K96" s="76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</row>
    <row r="97" spans="1:62" ht="12.75">
      <c r="A97" s="74"/>
      <c r="B97" s="74"/>
      <c r="C97" s="75"/>
      <c r="D97" s="74"/>
      <c r="E97" s="74"/>
      <c r="F97" s="74"/>
      <c r="G97" s="74"/>
      <c r="H97" s="74"/>
      <c r="I97" s="74"/>
      <c r="J97" s="74"/>
      <c r="K97" s="76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74"/>
      <c r="BJ97" s="74"/>
    </row>
    <row r="98" spans="1:62" ht="12.75">
      <c r="A98" s="74"/>
      <c r="B98" s="74"/>
      <c r="C98" s="75"/>
      <c r="D98" s="74"/>
      <c r="E98" s="74"/>
      <c r="F98" s="74"/>
      <c r="G98" s="74"/>
      <c r="H98" s="74"/>
      <c r="I98" s="74"/>
      <c r="J98" s="74"/>
      <c r="K98" s="76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  <c r="BI98" s="74"/>
      <c r="BJ98" s="74"/>
    </row>
    <row r="99" spans="1:62" ht="12.75">
      <c r="A99" s="74"/>
      <c r="B99" s="74"/>
      <c r="C99" s="75"/>
      <c r="D99" s="74"/>
      <c r="E99" s="74"/>
      <c r="F99" s="74"/>
      <c r="G99" s="74"/>
      <c r="H99" s="74"/>
      <c r="I99" s="74"/>
      <c r="J99" s="74"/>
      <c r="K99" s="76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4"/>
      <c r="BH99" s="74"/>
      <c r="BI99" s="74"/>
      <c r="BJ99" s="74"/>
    </row>
    <row r="100" spans="1:62" ht="12.75">
      <c r="A100" s="74"/>
      <c r="B100" s="74"/>
      <c r="C100" s="75"/>
      <c r="D100" s="74"/>
      <c r="E100" s="74"/>
      <c r="F100" s="74"/>
      <c r="G100" s="74"/>
      <c r="H100" s="74"/>
      <c r="I100" s="74"/>
      <c r="J100" s="74"/>
      <c r="K100" s="76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  <c r="BB100" s="74"/>
      <c r="BC100" s="74"/>
      <c r="BD100" s="74"/>
      <c r="BE100" s="74"/>
      <c r="BF100" s="74"/>
      <c r="BG100" s="74"/>
      <c r="BH100" s="74"/>
      <c r="BI100" s="74"/>
      <c r="BJ100" s="74"/>
    </row>
    <row r="101" spans="1:62" ht="12.75">
      <c r="A101" s="74"/>
      <c r="B101" s="74"/>
      <c r="C101" s="75"/>
      <c r="D101" s="74"/>
      <c r="E101" s="74"/>
      <c r="F101" s="74"/>
      <c r="G101" s="74"/>
      <c r="H101" s="74"/>
      <c r="I101" s="74"/>
      <c r="J101" s="74"/>
      <c r="K101" s="76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4"/>
      <c r="BH101" s="74"/>
      <c r="BI101" s="74"/>
      <c r="BJ101" s="74"/>
    </row>
    <row r="102" spans="1:62" ht="12.75">
      <c r="A102" s="74"/>
      <c r="B102" s="74"/>
      <c r="C102" s="75"/>
      <c r="D102" s="74"/>
      <c r="E102" s="74"/>
      <c r="F102" s="74"/>
      <c r="G102" s="74"/>
      <c r="H102" s="74"/>
      <c r="I102" s="74"/>
      <c r="J102" s="74"/>
      <c r="K102" s="76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  <c r="BG102" s="74"/>
      <c r="BH102" s="74"/>
      <c r="BI102" s="74"/>
      <c r="BJ102" s="74"/>
    </row>
    <row r="103" spans="1:62" ht="12.75">
      <c r="A103" s="74"/>
      <c r="B103" s="74"/>
      <c r="C103" s="75"/>
      <c r="D103" s="74"/>
      <c r="E103" s="74"/>
      <c r="F103" s="74"/>
      <c r="G103" s="74"/>
      <c r="H103" s="74"/>
      <c r="I103" s="74"/>
      <c r="J103" s="74"/>
      <c r="K103" s="76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4"/>
      <c r="BH103" s="74"/>
      <c r="BI103" s="74"/>
      <c r="BJ103" s="74"/>
    </row>
    <row r="104" spans="1:62" ht="12.75">
      <c r="A104" s="74"/>
      <c r="B104" s="74"/>
      <c r="C104" s="75"/>
      <c r="D104" s="74"/>
      <c r="E104" s="74"/>
      <c r="F104" s="74"/>
      <c r="G104" s="74"/>
      <c r="H104" s="74"/>
      <c r="I104" s="74"/>
      <c r="J104" s="74"/>
      <c r="K104" s="76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74"/>
      <c r="BJ104" s="74"/>
    </row>
    <row r="105" spans="1:62" ht="12.75">
      <c r="A105" s="74"/>
      <c r="B105" s="74"/>
      <c r="C105" s="75"/>
      <c r="D105" s="74"/>
      <c r="E105" s="74"/>
      <c r="F105" s="74"/>
      <c r="G105" s="74"/>
      <c r="H105" s="74"/>
      <c r="I105" s="74"/>
      <c r="J105" s="74"/>
      <c r="K105" s="76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74"/>
      <c r="BG105" s="74"/>
      <c r="BH105" s="74"/>
      <c r="BI105" s="74"/>
      <c r="BJ105" s="74"/>
    </row>
    <row r="106" spans="1:62" ht="12.75">
      <c r="A106" s="74"/>
      <c r="B106" s="74"/>
      <c r="C106" s="75"/>
      <c r="D106" s="74"/>
      <c r="E106" s="74"/>
      <c r="F106" s="74"/>
      <c r="G106" s="74"/>
      <c r="H106" s="74"/>
      <c r="I106" s="74"/>
      <c r="J106" s="74"/>
      <c r="K106" s="76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74"/>
      <c r="BB106" s="74"/>
      <c r="BC106" s="74"/>
      <c r="BD106" s="74"/>
      <c r="BE106" s="74"/>
      <c r="BF106" s="74"/>
      <c r="BG106" s="74"/>
      <c r="BH106" s="74"/>
      <c r="BI106" s="74"/>
      <c r="BJ106" s="74"/>
    </row>
    <row r="107" spans="1:62" ht="12.75">
      <c r="A107" s="74"/>
      <c r="B107" s="74"/>
      <c r="C107" s="75"/>
      <c r="D107" s="74"/>
      <c r="E107" s="74"/>
      <c r="F107" s="74"/>
      <c r="G107" s="74"/>
      <c r="H107" s="74"/>
      <c r="I107" s="74"/>
      <c r="J107" s="74"/>
      <c r="K107" s="76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4"/>
      <c r="BH107" s="74"/>
      <c r="BI107" s="74"/>
      <c r="BJ107" s="74"/>
    </row>
    <row r="108" spans="1:62" ht="12.75">
      <c r="A108" s="74"/>
      <c r="B108" s="74"/>
      <c r="C108" s="75"/>
      <c r="D108" s="74"/>
      <c r="E108" s="74"/>
      <c r="F108" s="74"/>
      <c r="G108" s="74"/>
      <c r="H108" s="74"/>
      <c r="I108" s="74"/>
      <c r="J108" s="74"/>
      <c r="K108" s="76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4"/>
      <c r="AT108" s="74"/>
      <c r="AU108" s="74"/>
      <c r="AV108" s="74"/>
      <c r="AW108" s="74"/>
      <c r="AX108" s="74"/>
      <c r="AY108" s="74"/>
      <c r="AZ108" s="74"/>
      <c r="BA108" s="74"/>
      <c r="BB108" s="74"/>
      <c r="BC108" s="74"/>
      <c r="BD108" s="74"/>
      <c r="BE108" s="74"/>
      <c r="BF108" s="74"/>
      <c r="BG108" s="74"/>
      <c r="BH108" s="74"/>
      <c r="BI108" s="74"/>
      <c r="BJ108" s="74"/>
    </row>
    <row r="109" spans="1:62" ht="12.75">
      <c r="A109" s="74"/>
      <c r="B109" s="74"/>
      <c r="C109" s="75"/>
      <c r="D109" s="74"/>
      <c r="E109" s="74"/>
      <c r="F109" s="74"/>
      <c r="G109" s="74"/>
      <c r="H109" s="74"/>
      <c r="I109" s="74"/>
      <c r="J109" s="74"/>
      <c r="K109" s="76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4"/>
      <c r="BC109" s="74"/>
      <c r="BD109" s="74"/>
      <c r="BE109" s="74"/>
      <c r="BF109" s="74"/>
      <c r="BG109" s="74"/>
      <c r="BH109" s="74"/>
      <c r="BI109" s="74"/>
      <c r="BJ109" s="74"/>
    </row>
    <row r="110" spans="1:62" ht="12.75">
      <c r="A110" s="74"/>
      <c r="B110" s="74"/>
      <c r="C110" s="75"/>
      <c r="D110" s="74"/>
      <c r="E110" s="74"/>
      <c r="F110" s="74"/>
      <c r="G110" s="74"/>
      <c r="H110" s="74"/>
      <c r="I110" s="74"/>
      <c r="J110" s="74"/>
      <c r="K110" s="76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74"/>
      <c r="AX110" s="74"/>
      <c r="AY110" s="74"/>
      <c r="AZ110" s="74"/>
      <c r="BA110" s="74"/>
      <c r="BB110" s="74"/>
      <c r="BC110" s="74"/>
      <c r="BD110" s="74"/>
      <c r="BE110" s="74"/>
      <c r="BF110" s="74"/>
      <c r="BG110" s="74"/>
      <c r="BH110" s="74"/>
      <c r="BI110" s="74"/>
      <c r="BJ110" s="74"/>
    </row>
    <row r="111" spans="1:62" ht="12.75">
      <c r="A111" s="74"/>
      <c r="B111" s="74"/>
      <c r="C111" s="75"/>
      <c r="D111" s="74"/>
      <c r="E111" s="74"/>
      <c r="F111" s="74"/>
      <c r="G111" s="74"/>
      <c r="H111" s="74"/>
      <c r="I111" s="74"/>
      <c r="J111" s="74"/>
      <c r="K111" s="76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  <c r="BB111" s="74"/>
      <c r="BC111" s="74"/>
      <c r="BD111" s="74"/>
      <c r="BE111" s="74"/>
      <c r="BF111" s="74"/>
      <c r="BG111" s="74"/>
      <c r="BH111" s="74"/>
      <c r="BI111" s="74"/>
      <c r="BJ111" s="74"/>
    </row>
    <row r="112" spans="1:62" ht="12.75">
      <c r="A112" s="74"/>
      <c r="B112" s="74"/>
      <c r="C112" s="75"/>
      <c r="D112" s="74"/>
      <c r="E112" s="74"/>
      <c r="F112" s="74"/>
      <c r="G112" s="74"/>
      <c r="H112" s="74"/>
      <c r="I112" s="74"/>
      <c r="J112" s="74"/>
      <c r="K112" s="76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74"/>
      <c r="AW112" s="74"/>
      <c r="AX112" s="74"/>
      <c r="AY112" s="74"/>
      <c r="AZ112" s="74"/>
      <c r="BA112" s="74"/>
      <c r="BB112" s="74"/>
      <c r="BC112" s="74"/>
      <c r="BD112" s="74"/>
      <c r="BE112" s="74"/>
      <c r="BF112" s="74"/>
      <c r="BG112" s="74"/>
      <c r="BH112" s="74"/>
      <c r="BI112" s="74"/>
      <c r="BJ112" s="74"/>
    </row>
    <row r="113" spans="1:62" ht="12.75">
      <c r="A113" s="74"/>
      <c r="B113" s="74"/>
      <c r="C113" s="75"/>
      <c r="D113" s="74"/>
      <c r="E113" s="74"/>
      <c r="F113" s="74"/>
      <c r="G113" s="74"/>
      <c r="H113" s="74"/>
      <c r="I113" s="74"/>
      <c r="J113" s="74"/>
      <c r="K113" s="76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4"/>
      <c r="BH113" s="74"/>
      <c r="BI113" s="74"/>
      <c r="BJ113" s="74"/>
    </row>
    <row r="114" spans="1:62" ht="12.75">
      <c r="A114" s="74"/>
      <c r="B114" s="74"/>
      <c r="C114" s="75"/>
      <c r="D114" s="74"/>
      <c r="E114" s="74"/>
      <c r="F114" s="74"/>
      <c r="G114" s="74"/>
      <c r="H114" s="74"/>
      <c r="I114" s="74"/>
      <c r="J114" s="74"/>
      <c r="K114" s="76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74"/>
      <c r="AW114" s="74"/>
      <c r="AX114" s="74"/>
      <c r="AY114" s="74"/>
      <c r="AZ114" s="74"/>
      <c r="BA114" s="74"/>
      <c r="BB114" s="74"/>
      <c r="BC114" s="74"/>
      <c r="BD114" s="74"/>
      <c r="BE114" s="74"/>
      <c r="BF114" s="74"/>
      <c r="BG114" s="74"/>
      <c r="BH114" s="74"/>
      <c r="BI114" s="74"/>
      <c r="BJ114" s="74"/>
    </row>
    <row r="115" spans="1:60" ht="12.75">
      <c r="A115" s="74"/>
      <c r="B115" s="74"/>
      <c r="C115" s="75"/>
      <c r="D115" s="74"/>
      <c r="E115" s="74"/>
      <c r="F115" s="74"/>
      <c r="G115" s="74"/>
      <c r="H115" s="74"/>
      <c r="I115" s="74"/>
      <c r="J115" s="74"/>
      <c r="K115" s="76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  <c r="BG115" s="74"/>
      <c r="BH115" s="74"/>
    </row>
    <row r="116" spans="1:60" ht="12.75">
      <c r="A116" s="74"/>
      <c r="B116" s="74"/>
      <c r="C116" s="75"/>
      <c r="D116" s="74"/>
      <c r="E116" s="74"/>
      <c r="F116" s="74"/>
      <c r="G116" s="74"/>
      <c r="H116" s="74"/>
      <c r="I116" s="74"/>
      <c r="J116" s="74"/>
      <c r="K116" s="76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74"/>
      <c r="AO116" s="74"/>
      <c r="AP116" s="74"/>
      <c r="AQ116" s="74"/>
      <c r="AR116" s="74"/>
      <c r="AS116" s="74"/>
      <c r="AT116" s="74"/>
      <c r="AU116" s="74"/>
      <c r="AV116" s="74"/>
      <c r="AW116" s="74"/>
      <c r="AX116" s="74"/>
      <c r="AY116" s="74"/>
      <c r="AZ116" s="74"/>
      <c r="BA116" s="74"/>
      <c r="BB116" s="74"/>
      <c r="BC116" s="74"/>
      <c r="BD116" s="74"/>
      <c r="BE116" s="74"/>
      <c r="BF116" s="74"/>
      <c r="BG116" s="74"/>
      <c r="BH116" s="74"/>
    </row>
    <row r="117" spans="1:60" ht="12.75">
      <c r="A117" s="74"/>
      <c r="B117" s="74"/>
      <c r="C117" s="75"/>
      <c r="D117" s="74"/>
      <c r="E117" s="74"/>
      <c r="F117" s="74"/>
      <c r="G117" s="74"/>
      <c r="H117" s="74"/>
      <c r="I117" s="74"/>
      <c r="J117" s="74"/>
      <c r="K117" s="76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4"/>
      <c r="BH117" s="74"/>
    </row>
    <row r="118" spans="1:60" ht="12.75">
      <c r="A118" s="74"/>
      <c r="B118" s="74"/>
      <c r="C118" s="75"/>
      <c r="D118" s="74"/>
      <c r="E118" s="74"/>
      <c r="F118" s="74"/>
      <c r="G118" s="74"/>
      <c r="H118" s="74"/>
      <c r="I118" s="74"/>
      <c r="J118" s="74"/>
      <c r="K118" s="76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  <c r="AP118" s="74"/>
      <c r="AQ118" s="74"/>
      <c r="AR118" s="74"/>
      <c r="AS118" s="74"/>
      <c r="AT118" s="74"/>
      <c r="AU118" s="74"/>
      <c r="AV118" s="74"/>
      <c r="AW118" s="74"/>
      <c r="AX118" s="74"/>
      <c r="AY118" s="74"/>
      <c r="AZ118" s="74"/>
      <c r="BA118" s="74"/>
      <c r="BB118" s="74"/>
      <c r="BC118" s="74"/>
      <c r="BD118" s="74"/>
      <c r="BE118" s="74"/>
      <c r="BF118" s="74"/>
      <c r="BG118" s="74"/>
      <c r="BH118" s="74"/>
    </row>
    <row r="119" spans="1:60" ht="12.75">
      <c r="A119" s="74"/>
      <c r="B119" s="74"/>
      <c r="C119" s="75"/>
      <c r="D119" s="74"/>
      <c r="E119" s="74"/>
      <c r="F119" s="74"/>
      <c r="G119" s="74"/>
      <c r="H119" s="74"/>
      <c r="I119" s="74"/>
      <c r="J119" s="74"/>
      <c r="K119" s="76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74"/>
      <c r="BC119" s="74"/>
      <c r="BD119" s="74"/>
      <c r="BE119" s="74"/>
      <c r="BF119" s="74"/>
      <c r="BG119" s="74"/>
      <c r="BH119" s="74"/>
    </row>
    <row r="120" spans="1:60" ht="12.75">
      <c r="A120" s="74"/>
      <c r="B120" s="74"/>
      <c r="C120" s="75"/>
      <c r="D120" s="74"/>
      <c r="E120" s="74"/>
      <c r="F120" s="74"/>
      <c r="G120" s="74"/>
      <c r="H120" s="74"/>
      <c r="I120" s="74"/>
      <c r="J120" s="74"/>
      <c r="K120" s="76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  <c r="AS120" s="74"/>
      <c r="AT120" s="74"/>
      <c r="AU120" s="74"/>
      <c r="AV120" s="74"/>
      <c r="AW120" s="74"/>
      <c r="AX120" s="74"/>
      <c r="AY120" s="74"/>
      <c r="AZ120" s="74"/>
      <c r="BA120" s="74"/>
      <c r="BB120" s="74"/>
      <c r="BC120" s="74"/>
      <c r="BD120" s="74"/>
      <c r="BE120" s="74"/>
      <c r="BF120" s="74"/>
      <c r="BG120" s="74"/>
      <c r="BH120" s="74"/>
    </row>
    <row r="121" spans="1:60" ht="12.75">
      <c r="A121" s="74"/>
      <c r="B121" s="74"/>
      <c r="C121" s="75"/>
      <c r="D121" s="74"/>
      <c r="E121" s="74"/>
      <c r="F121" s="74"/>
      <c r="G121" s="74"/>
      <c r="H121" s="74"/>
      <c r="I121" s="74"/>
      <c r="J121" s="74"/>
      <c r="K121" s="76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74"/>
      <c r="BB121" s="74"/>
      <c r="BC121" s="74"/>
      <c r="BD121" s="74"/>
      <c r="BE121" s="74"/>
      <c r="BF121" s="74"/>
      <c r="BG121" s="74"/>
      <c r="BH121" s="74"/>
    </row>
    <row r="122" spans="1:60" ht="12.75">
      <c r="A122" s="74"/>
      <c r="B122" s="74"/>
      <c r="C122" s="75"/>
      <c r="D122" s="74"/>
      <c r="E122" s="74"/>
      <c r="F122" s="74"/>
      <c r="G122" s="74"/>
      <c r="H122" s="74"/>
      <c r="I122" s="74"/>
      <c r="J122" s="74"/>
      <c r="K122" s="76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4"/>
      <c r="AT122" s="74"/>
      <c r="AU122" s="74"/>
      <c r="AV122" s="74"/>
      <c r="AW122" s="74"/>
      <c r="AX122" s="74"/>
      <c r="AY122" s="74"/>
      <c r="AZ122" s="74"/>
      <c r="BA122" s="74"/>
      <c r="BB122" s="74"/>
      <c r="BC122" s="74"/>
      <c r="BD122" s="74"/>
      <c r="BE122" s="74"/>
      <c r="BF122" s="74"/>
      <c r="BG122" s="74"/>
      <c r="BH122" s="74"/>
    </row>
    <row r="123" spans="1:60" ht="12.75">
      <c r="A123" s="74"/>
      <c r="B123" s="74"/>
      <c r="C123" s="75"/>
      <c r="D123" s="74"/>
      <c r="E123" s="74"/>
      <c r="F123" s="74"/>
      <c r="G123" s="74"/>
      <c r="H123" s="74"/>
      <c r="I123" s="74"/>
      <c r="J123" s="74"/>
      <c r="K123" s="76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74"/>
      <c r="BB123" s="74"/>
      <c r="BC123" s="74"/>
      <c r="BD123" s="74"/>
      <c r="BE123" s="74"/>
      <c r="BF123" s="74"/>
      <c r="BG123" s="74"/>
      <c r="BH123" s="74"/>
    </row>
    <row r="124" spans="1:60" ht="12.75">
      <c r="A124" s="74"/>
      <c r="B124" s="74"/>
      <c r="C124" s="75"/>
      <c r="D124" s="74"/>
      <c r="E124" s="74"/>
      <c r="F124" s="74"/>
      <c r="G124" s="74"/>
      <c r="H124" s="74"/>
      <c r="I124" s="74"/>
      <c r="J124" s="74"/>
      <c r="K124" s="76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74"/>
      <c r="AP124" s="74"/>
      <c r="AQ124" s="74"/>
      <c r="AR124" s="74"/>
      <c r="AS124" s="74"/>
      <c r="AT124" s="74"/>
      <c r="AU124" s="74"/>
      <c r="AV124" s="74"/>
      <c r="AW124" s="74"/>
      <c r="AX124" s="74"/>
      <c r="AY124" s="74"/>
      <c r="AZ124" s="74"/>
      <c r="BA124" s="74"/>
      <c r="BB124" s="74"/>
      <c r="BC124" s="74"/>
      <c r="BD124" s="74"/>
      <c r="BE124" s="74"/>
      <c r="BF124" s="74"/>
      <c r="BG124" s="74"/>
      <c r="BH124" s="74"/>
    </row>
    <row r="125" spans="1:60" ht="12.75">
      <c r="A125" s="74"/>
      <c r="B125" s="74"/>
      <c r="C125" s="75"/>
      <c r="D125" s="74"/>
      <c r="E125" s="74"/>
      <c r="F125" s="74"/>
      <c r="G125" s="74"/>
      <c r="H125" s="74"/>
      <c r="I125" s="74"/>
      <c r="J125" s="74"/>
      <c r="K125" s="76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74"/>
      <c r="BC125" s="74"/>
      <c r="BD125" s="74"/>
      <c r="BE125" s="74"/>
      <c r="BF125" s="74"/>
      <c r="BG125" s="74"/>
      <c r="BH125" s="74"/>
    </row>
    <row r="126" spans="1:60" ht="12.75">
      <c r="A126" s="74"/>
      <c r="B126" s="74"/>
      <c r="C126" s="75"/>
      <c r="D126" s="74"/>
      <c r="E126" s="74"/>
      <c r="F126" s="74"/>
      <c r="G126" s="74"/>
      <c r="H126" s="74"/>
      <c r="I126" s="74"/>
      <c r="J126" s="74"/>
      <c r="K126" s="76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  <c r="AR126" s="74"/>
      <c r="AS126" s="74"/>
      <c r="AT126" s="74"/>
      <c r="AU126" s="74"/>
      <c r="AV126" s="74"/>
      <c r="AW126" s="74"/>
      <c r="AX126" s="74"/>
      <c r="AY126" s="74"/>
      <c r="AZ126" s="74"/>
      <c r="BA126" s="74"/>
      <c r="BB126" s="74"/>
      <c r="BC126" s="74"/>
      <c r="BD126" s="74"/>
      <c r="BE126" s="74"/>
      <c r="BF126" s="74"/>
      <c r="BG126" s="74"/>
      <c r="BH126" s="74"/>
    </row>
    <row r="127" spans="1:60" ht="12.75">
      <c r="A127" s="74"/>
      <c r="B127" s="74"/>
      <c r="C127" s="75"/>
      <c r="D127" s="74"/>
      <c r="E127" s="74"/>
      <c r="F127" s="74"/>
      <c r="G127" s="74"/>
      <c r="H127" s="74"/>
      <c r="I127" s="74"/>
      <c r="J127" s="74"/>
      <c r="K127" s="76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74"/>
      <c r="AV127" s="74"/>
      <c r="AW127" s="74"/>
      <c r="AX127" s="74"/>
      <c r="AY127" s="74"/>
      <c r="AZ127" s="74"/>
      <c r="BA127" s="74"/>
      <c r="BB127" s="74"/>
      <c r="BC127" s="74"/>
      <c r="BD127" s="74"/>
      <c r="BE127" s="74"/>
      <c r="BF127" s="74"/>
      <c r="BG127" s="74"/>
      <c r="BH127" s="74"/>
    </row>
    <row r="128" spans="1:60" ht="12.75">
      <c r="A128" s="74"/>
      <c r="B128" s="74"/>
      <c r="C128" s="75"/>
      <c r="D128" s="74"/>
      <c r="E128" s="74"/>
      <c r="F128" s="74"/>
      <c r="G128" s="74"/>
      <c r="H128" s="74"/>
      <c r="I128" s="74"/>
      <c r="J128" s="74"/>
      <c r="K128" s="76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74"/>
      <c r="AT128" s="74"/>
      <c r="AU128" s="74"/>
      <c r="AV128" s="74"/>
      <c r="AW128" s="74"/>
      <c r="AX128" s="74"/>
      <c r="AY128" s="74"/>
      <c r="AZ128" s="74"/>
      <c r="BA128" s="74"/>
      <c r="BB128" s="74"/>
      <c r="BC128" s="74"/>
      <c r="BD128" s="74"/>
      <c r="BE128" s="74"/>
      <c r="BF128" s="74"/>
      <c r="BG128" s="74"/>
      <c r="BH128" s="74"/>
    </row>
    <row r="129" spans="1:60" ht="12.75">
      <c r="A129" s="74"/>
      <c r="B129" s="74"/>
      <c r="C129" s="75"/>
      <c r="D129" s="74"/>
      <c r="E129" s="74"/>
      <c r="F129" s="74"/>
      <c r="G129" s="74"/>
      <c r="H129" s="74"/>
      <c r="I129" s="74"/>
      <c r="J129" s="74"/>
      <c r="K129" s="76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  <c r="AV129" s="74"/>
      <c r="AW129" s="74"/>
      <c r="AX129" s="74"/>
      <c r="AY129" s="74"/>
      <c r="AZ129" s="74"/>
      <c r="BA129" s="74"/>
      <c r="BB129" s="74"/>
      <c r="BC129" s="74"/>
      <c r="BD129" s="74"/>
      <c r="BE129" s="74"/>
      <c r="BF129" s="74"/>
      <c r="BG129" s="74"/>
      <c r="BH129" s="74"/>
    </row>
    <row r="130" spans="1:60" ht="12.75">
      <c r="A130" s="74"/>
      <c r="B130" s="74"/>
      <c r="C130" s="75"/>
      <c r="D130" s="74"/>
      <c r="E130" s="74"/>
      <c r="F130" s="74"/>
      <c r="G130" s="74"/>
      <c r="H130" s="74"/>
      <c r="I130" s="74"/>
      <c r="J130" s="74"/>
      <c r="K130" s="76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  <c r="AL130" s="74"/>
      <c r="AM130" s="74"/>
      <c r="AN130" s="74"/>
      <c r="AO130" s="74"/>
      <c r="AP130" s="74"/>
      <c r="AQ130" s="74"/>
      <c r="AR130" s="74"/>
      <c r="AS130" s="74"/>
      <c r="AT130" s="74"/>
      <c r="AU130" s="74"/>
      <c r="AV130" s="74"/>
      <c r="AW130" s="74"/>
      <c r="AX130" s="74"/>
      <c r="AY130" s="74"/>
      <c r="AZ130" s="74"/>
      <c r="BA130" s="74"/>
      <c r="BB130" s="74"/>
      <c r="BC130" s="74"/>
      <c r="BD130" s="74"/>
      <c r="BE130" s="74"/>
      <c r="BF130" s="74"/>
      <c r="BG130" s="74"/>
      <c r="BH130" s="74"/>
    </row>
    <row r="131" spans="1:60" ht="12.75">
      <c r="A131" s="74"/>
      <c r="B131" s="74"/>
      <c r="C131" s="75"/>
      <c r="D131" s="74"/>
      <c r="E131" s="74"/>
      <c r="F131" s="74"/>
      <c r="G131" s="74"/>
      <c r="H131" s="74"/>
      <c r="I131" s="74"/>
      <c r="J131" s="74"/>
      <c r="K131" s="76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  <c r="AO131" s="74"/>
      <c r="AP131" s="74"/>
      <c r="AQ131" s="74"/>
      <c r="AR131" s="74"/>
      <c r="AS131" s="74"/>
      <c r="AT131" s="74"/>
      <c r="AU131" s="74"/>
      <c r="AV131" s="74"/>
      <c r="AW131" s="74"/>
      <c r="AX131" s="74"/>
      <c r="AY131" s="74"/>
      <c r="AZ131" s="74"/>
      <c r="BA131" s="74"/>
      <c r="BB131" s="74"/>
      <c r="BC131" s="74"/>
      <c r="BD131" s="74"/>
      <c r="BE131" s="74"/>
      <c r="BF131" s="74"/>
      <c r="BG131" s="74"/>
      <c r="BH131" s="74"/>
    </row>
    <row r="132" spans="1:60" ht="12.75">
      <c r="A132" s="74"/>
      <c r="B132" s="74"/>
      <c r="C132" s="75"/>
      <c r="D132" s="74"/>
      <c r="E132" s="74"/>
      <c r="F132" s="74"/>
      <c r="G132" s="74"/>
      <c r="H132" s="74"/>
      <c r="I132" s="74"/>
      <c r="J132" s="74"/>
      <c r="K132" s="76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  <c r="AO132" s="74"/>
      <c r="AP132" s="74"/>
      <c r="AQ132" s="74"/>
      <c r="AR132" s="74"/>
      <c r="AS132" s="74"/>
      <c r="AT132" s="74"/>
      <c r="AU132" s="74"/>
      <c r="AV132" s="74"/>
      <c r="AW132" s="74"/>
      <c r="AX132" s="74"/>
      <c r="AY132" s="74"/>
      <c r="AZ132" s="74"/>
      <c r="BA132" s="74"/>
      <c r="BB132" s="74"/>
      <c r="BC132" s="74"/>
      <c r="BD132" s="74"/>
      <c r="BE132" s="74"/>
      <c r="BF132" s="74"/>
      <c r="BG132" s="74"/>
      <c r="BH132" s="74"/>
    </row>
    <row r="133" spans="1:60" ht="12.75">
      <c r="A133" s="74"/>
      <c r="B133" s="74"/>
      <c r="C133" s="75"/>
      <c r="D133" s="74"/>
      <c r="E133" s="74"/>
      <c r="F133" s="74"/>
      <c r="G133" s="74"/>
      <c r="H133" s="74"/>
      <c r="I133" s="74"/>
      <c r="J133" s="74"/>
      <c r="K133" s="76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  <c r="AL133" s="74"/>
      <c r="AM133" s="74"/>
      <c r="AN133" s="74"/>
      <c r="AO133" s="74"/>
      <c r="AP133" s="74"/>
      <c r="AQ133" s="74"/>
      <c r="AR133" s="74"/>
      <c r="AS133" s="74"/>
      <c r="AT133" s="74"/>
      <c r="AU133" s="74"/>
      <c r="AV133" s="74"/>
      <c r="AW133" s="74"/>
      <c r="AX133" s="74"/>
      <c r="AY133" s="74"/>
      <c r="AZ133" s="74"/>
      <c r="BA133" s="74"/>
      <c r="BB133" s="74"/>
      <c r="BC133" s="74"/>
      <c r="BD133" s="74"/>
      <c r="BE133" s="74"/>
      <c r="BF133" s="74"/>
      <c r="BG133" s="74"/>
      <c r="BH133" s="74"/>
    </row>
    <row r="134" spans="1:60" ht="12.75">
      <c r="A134" s="74"/>
      <c r="B134" s="74"/>
      <c r="C134" s="75"/>
      <c r="D134" s="74"/>
      <c r="E134" s="74"/>
      <c r="F134" s="74"/>
      <c r="G134" s="74"/>
      <c r="H134" s="74"/>
      <c r="I134" s="74"/>
      <c r="J134" s="74"/>
      <c r="K134" s="76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4"/>
      <c r="AX134" s="74"/>
      <c r="AY134" s="74"/>
      <c r="AZ134" s="74"/>
      <c r="BA134" s="74"/>
      <c r="BB134" s="74"/>
      <c r="BC134" s="74"/>
      <c r="BD134" s="74"/>
      <c r="BE134" s="74"/>
      <c r="BF134" s="74"/>
      <c r="BG134" s="74"/>
      <c r="BH134" s="74"/>
    </row>
    <row r="135" spans="1:60" ht="12.75">
      <c r="A135" s="74"/>
      <c r="B135" s="74"/>
      <c r="C135" s="75"/>
      <c r="D135" s="74"/>
      <c r="E135" s="74"/>
      <c r="F135" s="74"/>
      <c r="G135" s="74"/>
      <c r="H135" s="74"/>
      <c r="I135" s="74"/>
      <c r="J135" s="74"/>
      <c r="K135" s="76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  <c r="BB135" s="74"/>
      <c r="BC135" s="74"/>
      <c r="BD135" s="74"/>
      <c r="BE135" s="74"/>
      <c r="BF135" s="74"/>
      <c r="BG135" s="74"/>
      <c r="BH135" s="74"/>
    </row>
    <row r="136" spans="1:60" ht="12.75">
      <c r="A136" s="74"/>
      <c r="B136" s="74"/>
      <c r="C136" s="75"/>
      <c r="D136" s="74"/>
      <c r="E136" s="74"/>
      <c r="F136" s="74"/>
      <c r="G136" s="74"/>
      <c r="H136" s="74"/>
      <c r="I136" s="74"/>
      <c r="J136" s="74"/>
      <c r="K136" s="76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4"/>
      <c r="AK136" s="74"/>
      <c r="AL136" s="74"/>
      <c r="AM136" s="74"/>
      <c r="AN136" s="74"/>
      <c r="AO136" s="74"/>
      <c r="AP136" s="74"/>
      <c r="AQ136" s="74"/>
      <c r="AR136" s="74"/>
      <c r="AS136" s="74"/>
      <c r="AT136" s="74"/>
      <c r="AU136" s="74"/>
      <c r="AV136" s="74"/>
      <c r="AW136" s="74"/>
      <c r="AX136" s="74"/>
      <c r="AY136" s="74"/>
      <c r="AZ136" s="74"/>
      <c r="BA136" s="74"/>
      <c r="BB136" s="74"/>
      <c r="BC136" s="74"/>
      <c r="BD136" s="74"/>
      <c r="BE136" s="74"/>
      <c r="BF136" s="74"/>
      <c r="BG136" s="74"/>
      <c r="BH136" s="74"/>
    </row>
    <row r="137" spans="1:60" ht="12.75">
      <c r="A137" s="74"/>
      <c r="B137" s="74"/>
      <c r="C137" s="75"/>
      <c r="D137" s="74"/>
      <c r="E137" s="74"/>
      <c r="F137" s="74"/>
      <c r="G137" s="74"/>
      <c r="H137" s="74"/>
      <c r="I137" s="74"/>
      <c r="J137" s="74"/>
      <c r="K137" s="76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4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4"/>
      <c r="AX137" s="74"/>
      <c r="AY137" s="74"/>
      <c r="AZ137" s="74"/>
      <c r="BA137" s="74"/>
      <c r="BB137" s="74"/>
      <c r="BC137" s="74"/>
      <c r="BD137" s="74"/>
      <c r="BE137" s="74"/>
      <c r="BF137" s="74"/>
      <c r="BG137" s="74"/>
      <c r="BH137" s="74"/>
    </row>
    <row r="138" spans="1:60" ht="12.75">
      <c r="A138" s="74"/>
      <c r="B138" s="74"/>
      <c r="C138" s="75"/>
      <c r="D138" s="74"/>
      <c r="E138" s="74"/>
      <c r="F138" s="74"/>
      <c r="G138" s="74"/>
      <c r="H138" s="74"/>
      <c r="I138" s="74"/>
      <c r="J138" s="74"/>
      <c r="K138" s="76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4"/>
      <c r="AK138" s="74"/>
      <c r="AL138" s="74"/>
      <c r="AM138" s="74"/>
      <c r="AN138" s="74"/>
      <c r="AO138" s="74"/>
      <c r="AP138" s="74"/>
      <c r="AQ138" s="74"/>
      <c r="AR138" s="74"/>
      <c r="AS138" s="74"/>
      <c r="AT138" s="74"/>
      <c r="AU138" s="74"/>
      <c r="AV138" s="74"/>
      <c r="AW138" s="74"/>
      <c r="AX138" s="74"/>
      <c r="AY138" s="74"/>
      <c r="AZ138" s="74"/>
      <c r="BA138" s="74"/>
      <c r="BB138" s="74"/>
      <c r="BC138" s="74"/>
      <c r="BD138" s="74"/>
      <c r="BE138" s="74"/>
      <c r="BF138" s="74"/>
      <c r="BG138" s="74"/>
      <c r="BH138" s="74"/>
    </row>
    <row r="139" spans="1:60" ht="12.75">
      <c r="A139" s="74"/>
      <c r="B139" s="74"/>
      <c r="C139" s="75"/>
      <c r="D139" s="74"/>
      <c r="E139" s="74"/>
      <c r="F139" s="74"/>
      <c r="G139" s="74"/>
      <c r="H139" s="74"/>
      <c r="I139" s="74"/>
      <c r="J139" s="74"/>
      <c r="K139" s="76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  <c r="AP139" s="74"/>
      <c r="AQ139" s="74"/>
      <c r="AR139" s="74"/>
      <c r="AS139" s="74"/>
      <c r="AT139" s="74"/>
      <c r="AU139" s="74"/>
      <c r="AV139" s="74"/>
      <c r="AW139" s="74"/>
      <c r="AX139" s="74"/>
      <c r="AY139" s="74"/>
      <c r="AZ139" s="74"/>
      <c r="BA139" s="74"/>
      <c r="BB139" s="74"/>
      <c r="BC139" s="74"/>
      <c r="BD139" s="74"/>
      <c r="BE139" s="74"/>
      <c r="BF139" s="74"/>
      <c r="BG139" s="74"/>
      <c r="BH139" s="74"/>
    </row>
    <row r="140" spans="1:60" ht="12.75">
      <c r="A140" s="74"/>
      <c r="B140" s="74"/>
      <c r="C140" s="75"/>
      <c r="D140" s="74"/>
      <c r="E140" s="74"/>
      <c r="F140" s="74"/>
      <c r="G140" s="74"/>
      <c r="H140" s="74"/>
      <c r="I140" s="74"/>
      <c r="J140" s="74"/>
      <c r="K140" s="76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4"/>
      <c r="AX140" s="74"/>
      <c r="AY140" s="74"/>
      <c r="AZ140" s="74"/>
      <c r="BA140" s="74"/>
      <c r="BB140" s="74"/>
      <c r="BC140" s="74"/>
      <c r="BD140" s="74"/>
      <c r="BE140" s="74"/>
      <c r="BF140" s="74"/>
      <c r="BG140" s="74"/>
      <c r="BH140" s="74"/>
    </row>
    <row r="141" spans="1:60" ht="12.75">
      <c r="A141" s="74"/>
      <c r="B141" s="74"/>
      <c r="C141" s="75"/>
      <c r="D141" s="74"/>
      <c r="E141" s="74"/>
      <c r="F141" s="74"/>
      <c r="G141" s="74"/>
      <c r="H141" s="74"/>
      <c r="I141" s="74"/>
      <c r="J141" s="74"/>
      <c r="K141" s="76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4"/>
      <c r="AT141" s="74"/>
      <c r="AU141" s="74"/>
      <c r="AV141" s="74"/>
      <c r="AW141" s="74"/>
      <c r="AX141" s="74"/>
      <c r="AY141" s="74"/>
      <c r="AZ141" s="74"/>
      <c r="BA141" s="74"/>
      <c r="BB141" s="74"/>
      <c r="BC141" s="74"/>
      <c r="BD141" s="74"/>
      <c r="BE141" s="74"/>
      <c r="BF141" s="74"/>
      <c r="BG141" s="74"/>
      <c r="BH141" s="74"/>
    </row>
    <row r="142" spans="1:60" ht="12.75">
      <c r="A142" s="74"/>
      <c r="B142" s="74"/>
      <c r="C142" s="75"/>
      <c r="D142" s="74"/>
      <c r="E142" s="74"/>
      <c r="F142" s="74"/>
      <c r="G142" s="74"/>
      <c r="H142" s="74"/>
      <c r="I142" s="74"/>
      <c r="J142" s="74"/>
      <c r="K142" s="76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  <c r="AL142" s="74"/>
      <c r="AM142" s="74"/>
      <c r="AN142" s="74"/>
      <c r="AO142" s="74"/>
      <c r="AP142" s="74"/>
      <c r="AQ142" s="74"/>
      <c r="AR142" s="74"/>
      <c r="AS142" s="74"/>
      <c r="AT142" s="74"/>
      <c r="AU142" s="74"/>
      <c r="AV142" s="74"/>
      <c r="AW142" s="74"/>
      <c r="AX142" s="74"/>
      <c r="AY142" s="74"/>
      <c r="AZ142" s="74"/>
      <c r="BA142" s="74"/>
      <c r="BB142" s="74"/>
      <c r="BC142" s="74"/>
      <c r="BD142" s="74"/>
      <c r="BE142" s="74"/>
      <c r="BF142" s="74"/>
      <c r="BG142" s="74"/>
      <c r="BH142" s="74"/>
    </row>
    <row r="143" spans="1:60" ht="12.75">
      <c r="A143" s="74"/>
      <c r="B143" s="74"/>
      <c r="C143" s="75"/>
      <c r="D143" s="74"/>
      <c r="E143" s="74"/>
      <c r="F143" s="74"/>
      <c r="G143" s="74"/>
      <c r="H143" s="74"/>
      <c r="I143" s="74"/>
      <c r="J143" s="74"/>
      <c r="K143" s="76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/>
      <c r="AW143" s="74"/>
      <c r="AX143" s="74"/>
      <c r="AY143" s="74"/>
      <c r="AZ143" s="74"/>
      <c r="BA143" s="74"/>
      <c r="BB143" s="74"/>
      <c r="BC143" s="74"/>
      <c r="BD143" s="74"/>
      <c r="BE143" s="74"/>
      <c r="BF143" s="74"/>
      <c r="BG143" s="74"/>
      <c r="BH143" s="74"/>
    </row>
    <row r="144" spans="1:60" ht="12.75">
      <c r="A144" s="74"/>
      <c r="B144" s="74"/>
      <c r="C144" s="75"/>
      <c r="D144" s="74"/>
      <c r="E144" s="74"/>
      <c r="F144" s="74"/>
      <c r="G144" s="74"/>
      <c r="H144" s="74"/>
      <c r="I144" s="74"/>
      <c r="J144" s="74"/>
      <c r="K144" s="76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4"/>
      <c r="AT144" s="74"/>
      <c r="AU144" s="74"/>
      <c r="AV144" s="74"/>
      <c r="AW144" s="74"/>
      <c r="AX144" s="74"/>
      <c r="AY144" s="74"/>
      <c r="AZ144" s="74"/>
      <c r="BA144" s="74"/>
      <c r="BB144" s="74"/>
      <c r="BC144" s="74"/>
      <c r="BD144" s="74"/>
      <c r="BE144" s="74"/>
      <c r="BF144" s="74"/>
      <c r="BG144" s="74"/>
      <c r="BH144" s="74"/>
    </row>
    <row r="145" spans="1:60" ht="12.75">
      <c r="A145" s="74"/>
      <c r="B145" s="74"/>
      <c r="C145" s="75"/>
      <c r="D145" s="74"/>
      <c r="E145" s="74"/>
      <c r="F145" s="74"/>
      <c r="G145" s="74"/>
      <c r="H145" s="74"/>
      <c r="I145" s="74"/>
      <c r="J145" s="74"/>
      <c r="K145" s="76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4"/>
      <c r="AK145" s="74"/>
      <c r="AL145" s="74"/>
      <c r="AM145" s="74"/>
      <c r="AN145" s="74"/>
      <c r="AO145" s="74"/>
      <c r="AP145" s="74"/>
      <c r="AQ145" s="74"/>
      <c r="AR145" s="74"/>
      <c r="AS145" s="74"/>
      <c r="AT145" s="74"/>
      <c r="AU145" s="74"/>
      <c r="AV145" s="74"/>
      <c r="AW145" s="74"/>
      <c r="AX145" s="74"/>
      <c r="AY145" s="74"/>
      <c r="AZ145" s="74"/>
      <c r="BA145" s="74"/>
      <c r="BB145" s="74"/>
      <c r="BC145" s="74"/>
      <c r="BD145" s="74"/>
      <c r="BE145" s="74"/>
      <c r="BF145" s="74"/>
      <c r="BG145" s="74"/>
      <c r="BH145" s="74"/>
    </row>
    <row r="146" spans="1:60" ht="12.75">
      <c r="A146" s="74"/>
      <c r="B146" s="74"/>
      <c r="C146" s="75"/>
      <c r="D146" s="74"/>
      <c r="E146" s="74"/>
      <c r="F146" s="74"/>
      <c r="G146" s="74"/>
      <c r="H146" s="74"/>
      <c r="I146" s="74"/>
      <c r="J146" s="74"/>
      <c r="K146" s="76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  <c r="AV146" s="74"/>
      <c r="AW146" s="74"/>
      <c r="AX146" s="74"/>
      <c r="AY146" s="74"/>
      <c r="AZ146" s="74"/>
      <c r="BA146" s="74"/>
      <c r="BB146" s="74"/>
      <c r="BC146" s="74"/>
      <c r="BD146" s="74"/>
      <c r="BE146" s="74"/>
      <c r="BF146" s="74"/>
      <c r="BG146" s="74"/>
      <c r="BH146" s="74"/>
    </row>
    <row r="147" spans="1:60" ht="12.75">
      <c r="A147" s="74"/>
      <c r="B147" s="74"/>
      <c r="C147" s="75"/>
      <c r="D147" s="74"/>
      <c r="E147" s="74"/>
      <c r="F147" s="74"/>
      <c r="G147" s="74"/>
      <c r="H147" s="74"/>
      <c r="I147" s="74"/>
      <c r="J147" s="74"/>
      <c r="K147" s="76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74"/>
      <c r="AP147" s="74"/>
      <c r="AQ147" s="74"/>
      <c r="AR147" s="74"/>
      <c r="AS147" s="74"/>
      <c r="AT147" s="74"/>
      <c r="AU147" s="74"/>
      <c r="AV147" s="74"/>
      <c r="AW147" s="74"/>
      <c r="AX147" s="74"/>
      <c r="AY147" s="74"/>
      <c r="AZ147" s="74"/>
      <c r="BA147" s="74"/>
      <c r="BB147" s="74"/>
      <c r="BC147" s="74"/>
      <c r="BD147" s="74"/>
      <c r="BE147" s="74"/>
      <c r="BF147" s="74"/>
      <c r="BG147" s="74"/>
      <c r="BH147" s="74"/>
    </row>
    <row r="148" spans="1:60" ht="12.75">
      <c r="A148" s="74"/>
      <c r="B148" s="74"/>
      <c r="C148" s="75"/>
      <c r="D148" s="74"/>
      <c r="E148" s="74"/>
      <c r="F148" s="74"/>
      <c r="G148" s="74"/>
      <c r="H148" s="74"/>
      <c r="I148" s="74"/>
      <c r="J148" s="74"/>
      <c r="K148" s="76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4"/>
      <c r="AT148" s="74"/>
      <c r="AU148" s="74"/>
      <c r="AV148" s="74"/>
      <c r="AW148" s="74"/>
      <c r="AX148" s="74"/>
      <c r="AY148" s="74"/>
      <c r="AZ148" s="74"/>
      <c r="BA148" s="74"/>
      <c r="BB148" s="74"/>
      <c r="BC148" s="74"/>
      <c r="BD148" s="74"/>
      <c r="BE148" s="74"/>
      <c r="BF148" s="74"/>
      <c r="BG148" s="74"/>
      <c r="BH148" s="74"/>
    </row>
    <row r="149" spans="1:60" ht="12.75">
      <c r="A149" s="74"/>
      <c r="B149" s="74"/>
      <c r="C149" s="75"/>
      <c r="D149" s="74"/>
      <c r="E149" s="74"/>
      <c r="F149" s="74"/>
      <c r="G149" s="74"/>
      <c r="H149" s="74"/>
      <c r="I149" s="74"/>
      <c r="J149" s="74"/>
      <c r="K149" s="76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  <c r="AL149" s="74"/>
      <c r="AM149" s="74"/>
      <c r="AN149" s="74"/>
      <c r="AO149" s="74"/>
      <c r="AP149" s="74"/>
      <c r="AQ149" s="74"/>
      <c r="AR149" s="74"/>
      <c r="AS149" s="74"/>
      <c r="AT149" s="74"/>
      <c r="AU149" s="74"/>
      <c r="AV149" s="74"/>
      <c r="AW149" s="74"/>
      <c r="AX149" s="74"/>
      <c r="AY149" s="74"/>
      <c r="AZ149" s="74"/>
      <c r="BA149" s="74"/>
      <c r="BB149" s="74"/>
      <c r="BC149" s="74"/>
      <c r="BD149" s="74"/>
      <c r="BE149" s="74"/>
      <c r="BF149" s="74"/>
      <c r="BG149" s="74"/>
      <c r="BH149" s="74"/>
    </row>
    <row r="150" spans="1:60" ht="12.75">
      <c r="A150" s="74"/>
      <c r="B150" s="74"/>
      <c r="C150" s="75"/>
      <c r="D150" s="74"/>
      <c r="E150" s="74"/>
      <c r="F150" s="74"/>
      <c r="G150" s="74"/>
      <c r="H150" s="74"/>
      <c r="I150" s="74"/>
      <c r="J150" s="74"/>
      <c r="K150" s="76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4"/>
      <c r="AK150" s="74"/>
      <c r="AL150" s="74"/>
      <c r="AM150" s="74"/>
      <c r="AN150" s="74"/>
      <c r="AO150" s="74"/>
      <c r="AP150" s="74"/>
      <c r="AQ150" s="74"/>
      <c r="AR150" s="74"/>
      <c r="AS150" s="74"/>
      <c r="AT150" s="74"/>
      <c r="AU150" s="74"/>
      <c r="AV150" s="74"/>
      <c r="AW150" s="74"/>
      <c r="AX150" s="74"/>
      <c r="AY150" s="74"/>
      <c r="AZ150" s="74"/>
      <c r="BA150" s="74"/>
      <c r="BB150" s="74"/>
      <c r="BC150" s="74"/>
      <c r="BD150" s="74"/>
      <c r="BE150" s="74"/>
      <c r="BF150" s="74"/>
      <c r="BG150" s="74"/>
      <c r="BH150" s="74"/>
    </row>
    <row r="151" spans="1:60" ht="12.75">
      <c r="A151" s="74"/>
      <c r="B151" s="74"/>
      <c r="C151" s="75"/>
      <c r="D151" s="74"/>
      <c r="E151" s="74"/>
      <c r="F151" s="74"/>
      <c r="G151" s="74"/>
      <c r="H151" s="74"/>
      <c r="I151" s="74"/>
      <c r="J151" s="74"/>
      <c r="K151" s="76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74"/>
      <c r="AN151" s="74"/>
      <c r="AO151" s="74"/>
      <c r="AP151" s="74"/>
      <c r="AQ151" s="74"/>
      <c r="AR151" s="74"/>
      <c r="AS151" s="74"/>
      <c r="AT151" s="74"/>
      <c r="AU151" s="74"/>
      <c r="AV151" s="74"/>
      <c r="AW151" s="74"/>
      <c r="AX151" s="74"/>
      <c r="AY151" s="74"/>
      <c r="AZ151" s="74"/>
      <c r="BA151" s="74"/>
      <c r="BB151" s="74"/>
      <c r="BC151" s="74"/>
      <c r="BD151" s="74"/>
      <c r="BE151" s="74"/>
      <c r="BF151" s="74"/>
      <c r="BG151" s="74"/>
      <c r="BH151" s="74"/>
    </row>
    <row r="152" spans="1:60" ht="12.75">
      <c r="A152" s="74"/>
      <c r="B152" s="74"/>
      <c r="C152" s="75"/>
      <c r="D152" s="74"/>
      <c r="E152" s="74"/>
      <c r="F152" s="74"/>
      <c r="G152" s="74"/>
      <c r="H152" s="74"/>
      <c r="I152" s="74"/>
      <c r="J152" s="74"/>
      <c r="K152" s="76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4"/>
      <c r="AK152" s="74"/>
      <c r="AL152" s="74"/>
      <c r="AM152" s="74"/>
      <c r="AN152" s="74"/>
      <c r="AO152" s="74"/>
      <c r="AP152" s="74"/>
      <c r="AQ152" s="74"/>
      <c r="AR152" s="74"/>
      <c r="AS152" s="74"/>
      <c r="AT152" s="74"/>
      <c r="AU152" s="74"/>
      <c r="AV152" s="74"/>
      <c r="AW152" s="74"/>
      <c r="AX152" s="74"/>
      <c r="AY152" s="74"/>
      <c r="AZ152" s="74"/>
      <c r="BA152" s="74"/>
      <c r="BB152" s="74"/>
      <c r="BC152" s="74"/>
      <c r="BD152" s="74"/>
      <c r="BE152" s="74"/>
      <c r="BF152" s="74"/>
      <c r="BG152" s="74"/>
      <c r="BH152" s="74"/>
    </row>
    <row r="153" spans="1:60" ht="12.75">
      <c r="A153" s="74"/>
      <c r="B153" s="74"/>
      <c r="C153" s="75"/>
      <c r="D153" s="74"/>
      <c r="E153" s="74"/>
      <c r="F153" s="74"/>
      <c r="G153" s="74"/>
      <c r="H153" s="74"/>
      <c r="I153" s="74"/>
      <c r="J153" s="74"/>
      <c r="K153" s="76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4"/>
      <c r="AK153" s="74"/>
      <c r="AL153" s="74"/>
      <c r="AM153" s="74"/>
      <c r="AN153" s="74"/>
      <c r="AO153" s="74"/>
      <c r="AP153" s="74"/>
      <c r="AQ153" s="74"/>
      <c r="AR153" s="74"/>
      <c r="AS153" s="74"/>
      <c r="AT153" s="74"/>
      <c r="AU153" s="74"/>
      <c r="AV153" s="74"/>
      <c r="AW153" s="74"/>
      <c r="AX153" s="74"/>
      <c r="AY153" s="74"/>
      <c r="AZ153" s="74"/>
      <c r="BA153" s="74"/>
      <c r="BB153" s="74"/>
      <c r="BC153" s="74"/>
      <c r="BD153" s="74"/>
      <c r="BE153" s="74"/>
      <c r="BF153" s="74"/>
      <c r="BG153" s="74"/>
      <c r="BH153" s="74"/>
    </row>
    <row r="154" spans="1:60" ht="12.75">
      <c r="A154" s="74"/>
      <c r="B154" s="74"/>
      <c r="C154" s="75"/>
      <c r="D154" s="74"/>
      <c r="E154" s="74"/>
      <c r="F154" s="74"/>
      <c r="G154" s="74"/>
      <c r="H154" s="74"/>
      <c r="I154" s="74"/>
      <c r="J154" s="74"/>
      <c r="K154" s="76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74"/>
      <c r="AJ154" s="74"/>
      <c r="AK154" s="74"/>
      <c r="AL154" s="74"/>
      <c r="AM154" s="74"/>
      <c r="AN154" s="74"/>
      <c r="AO154" s="74"/>
      <c r="AP154" s="74"/>
      <c r="AQ154" s="74"/>
      <c r="AR154" s="74"/>
      <c r="AS154" s="74"/>
      <c r="AT154" s="74"/>
      <c r="AU154" s="74"/>
      <c r="AV154" s="74"/>
      <c r="AW154" s="74"/>
      <c r="AX154" s="74"/>
      <c r="AY154" s="74"/>
      <c r="AZ154" s="74"/>
      <c r="BA154" s="74"/>
      <c r="BB154" s="74"/>
      <c r="BC154" s="74"/>
      <c r="BD154" s="74"/>
      <c r="BE154" s="74"/>
      <c r="BF154" s="74"/>
      <c r="BG154" s="74"/>
      <c r="BH154" s="74"/>
    </row>
    <row r="155" spans="1:60" ht="12.75">
      <c r="A155" s="74"/>
      <c r="B155" s="74"/>
      <c r="C155" s="75"/>
      <c r="D155" s="74"/>
      <c r="E155" s="74"/>
      <c r="F155" s="74"/>
      <c r="G155" s="74"/>
      <c r="H155" s="74"/>
      <c r="I155" s="74"/>
      <c r="J155" s="74"/>
      <c r="K155" s="76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  <c r="AI155" s="74"/>
      <c r="AJ155" s="74"/>
      <c r="AK155" s="74"/>
      <c r="AL155" s="74"/>
      <c r="AM155" s="74"/>
      <c r="AN155" s="74"/>
      <c r="AO155" s="74"/>
      <c r="AP155" s="74"/>
      <c r="AQ155" s="74"/>
      <c r="AR155" s="74"/>
      <c r="AS155" s="74"/>
      <c r="AT155" s="74"/>
      <c r="AU155" s="74"/>
      <c r="AV155" s="74"/>
      <c r="AW155" s="74"/>
      <c r="AX155" s="74"/>
      <c r="AY155" s="74"/>
      <c r="AZ155" s="74"/>
      <c r="BA155" s="74"/>
      <c r="BB155" s="74"/>
      <c r="BC155" s="74"/>
      <c r="BD155" s="74"/>
      <c r="BE155" s="74"/>
      <c r="BF155" s="74"/>
      <c r="BG155" s="74"/>
      <c r="BH155" s="74"/>
    </row>
    <row r="156" spans="1:60" ht="12.75">
      <c r="A156" s="74"/>
      <c r="B156" s="74"/>
      <c r="C156" s="75"/>
      <c r="D156" s="74"/>
      <c r="E156" s="74"/>
      <c r="F156" s="74"/>
      <c r="G156" s="74"/>
      <c r="H156" s="74"/>
      <c r="I156" s="74"/>
      <c r="J156" s="74"/>
      <c r="K156" s="76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74"/>
      <c r="AK156" s="74"/>
      <c r="AL156" s="74"/>
      <c r="AM156" s="74"/>
      <c r="AN156" s="74"/>
      <c r="AO156" s="74"/>
      <c r="AP156" s="74"/>
      <c r="AQ156" s="74"/>
      <c r="AR156" s="74"/>
      <c r="AS156" s="74"/>
      <c r="AT156" s="74"/>
      <c r="AU156" s="74"/>
      <c r="AV156" s="74"/>
      <c r="AW156" s="74"/>
      <c r="AX156" s="74"/>
      <c r="AY156" s="74"/>
      <c r="AZ156" s="74"/>
      <c r="BA156" s="74"/>
      <c r="BB156" s="74"/>
      <c r="BC156" s="74"/>
      <c r="BD156" s="74"/>
      <c r="BE156" s="74"/>
      <c r="BF156" s="74"/>
      <c r="BG156" s="74"/>
      <c r="BH156" s="74"/>
    </row>
    <row r="157" spans="1:60" ht="12.75">
      <c r="A157" s="74"/>
      <c r="B157" s="74"/>
      <c r="C157" s="75"/>
      <c r="D157" s="74"/>
      <c r="E157" s="74"/>
      <c r="F157" s="74"/>
      <c r="G157" s="74"/>
      <c r="H157" s="74"/>
      <c r="I157" s="74"/>
      <c r="J157" s="74"/>
      <c r="K157" s="76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4"/>
      <c r="AK157" s="74"/>
      <c r="AL157" s="74"/>
      <c r="AM157" s="74"/>
      <c r="AN157" s="74"/>
      <c r="AO157" s="74"/>
      <c r="AP157" s="74"/>
      <c r="AQ157" s="74"/>
      <c r="AR157" s="74"/>
      <c r="AS157" s="74"/>
      <c r="AT157" s="74"/>
      <c r="AU157" s="74"/>
      <c r="AV157" s="74"/>
      <c r="AW157" s="74"/>
      <c r="AX157" s="74"/>
      <c r="AY157" s="74"/>
      <c r="AZ157" s="74"/>
      <c r="BA157" s="74"/>
      <c r="BB157" s="74"/>
      <c r="BC157" s="74"/>
      <c r="BD157" s="74"/>
      <c r="BE157" s="74"/>
      <c r="BF157" s="74"/>
      <c r="BG157" s="74"/>
      <c r="BH157" s="74"/>
    </row>
    <row r="158" spans="1:60" ht="12.75">
      <c r="A158" s="74"/>
      <c r="B158" s="74"/>
      <c r="C158" s="75"/>
      <c r="D158" s="74"/>
      <c r="E158" s="74"/>
      <c r="F158" s="74"/>
      <c r="G158" s="74"/>
      <c r="H158" s="74"/>
      <c r="I158" s="74"/>
      <c r="J158" s="74"/>
      <c r="K158" s="76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  <c r="AI158" s="74"/>
      <c r="AJ158" s="74"/>
      <c r="AK158" s="74"/>
      <c r="AL158" s="74"/>
      <c r="AM158" s="74"/>
      <c r="AN158" s="74"/>
      <c r="AO158" s="74"/>
      <c r="AP158" s="74"/>
      <c r="AQ158" s="74"/>
      <c r="AR158" s="74"/>
      <c r="AS158" s="74"/>
      <c r="AT158" s="74"/>
      <c r="AU158" s="74"/>
      <c r="AV158" s="74"/>
      <c r="AW158" s="74"/>
      <c r="AX158" s="74"/>
      <c r="AY158" s="74"/>
      <c r="AZ158" s="74"/>
      <c r="BA158" s="74"/>
      <c r="BB158" s="74"/>
      <c r="BC158" s="74"/>
      <c r="BD158" s="74"/>
      <c r="BE158" s="74"/>
      <c r="BF158" s="74"/>
      <c r="BG158" s="74"/>
      <c r="BH158" s="74"/>
    </row>
    <row r="159" spans="1:60" ht="12.75">
      <c r="A159" s="74"/>
      <c r="B159" s="74"/>
      <c r="C159" s="75"/>
      <c r="D159" s="74"/>
      <c r="E159" s="74"/>
      <c r="F159" s="74"/>
      <c r="G159" s="74"/>
      <c r="H159" s="74"/>
      <c r="I159" s="74"/>
      <c r="J159" s="74"/>
      <c r="K159" s="76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4"/>
      <c r="AK159" s="74"/>
      <c r="AL159" s="74"/>
      <c r="AM159" s="74"/>
      <c r="AN159" s="74"/>
      <c r="AO159" s="74"/>
      <c r="AP159" s="74"/>
      <c r="AQ159" s="74"/>
      <c r="AR159" s="74"/>
      <c r="AS159" s="74"/>
      <c r="AT159" s="74"/>
      <c r="AU159" s="74"/>
      <c r="AV159" s="74"/>
      <c r="AW159" s="74"/>
      <c r="AX159" s="74"/>
      <c r="AY159" s="74"/>
      <c r="AZ159" s="74"/>
      <c r="BA159" s="74"/>
      <c r="BB159" s="74"/>
      <c r="BC159" s="74"/>
      <c r="BD159" s="74"/>
      <c r="BE159" s="74"/>
      <c r="BF159" s="74"/>
      <c r="BG159" s="74"/>
      <c r="BH159" s="74"/>
    </row>
    <row r="160" spans="1:60" ht="12.75">
      <c r="A160" s="74"/>
      <c r="B160" s="74"/>
      <c r="C160" s="75"/>
      <c r="D160" s="74"/>
      <c r="E160" s="74"/>
      <c r="F160" s="74"/>
      <c r="G160" s="74"/>
      <c r="H160" s="74"/>
      <c r="I160" s="74"/>
      <c r="J160" s="74"/>
      <c r="K160" s="76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  <c r="AJ160" s="74"/>
      <c r="AK160" s="74"/>
      <c r="AL160" s="74"/>
      <c r="AM160" s="74"/>
      <c r="AN160" s="74"/>
      <c r="AO160" s="74"/>
      <c r="AP160" s="74"/>
      <c r="AQ160" s="74"/>
      <c r="AR160" s="74"/>
      <c r="AS160" s="74"/>
      <c r="AT160" s="74"/>
      <c r="AU160" s="74"/>
      <c r="AV160" s="74"/>
      <c r="AW160" s="74"/>
      <c r="AX160" s="74"/>
      <c r="AY160" s="74"/>
      <c r="AZ160" s="74"/>
      <c r="BA160" s="74"/>
      <c r="BB160" s="74"/>
      <c r="BC160" s="74"/>
      <c r="BD160" s="74"/>
      <c r="BE160" s="74"/>
      <c r="BF160" s="74"/>
      <c r="BG160" s="74"/>
      <c r="BH160" s="74"/>
    </row>
    <row r="161" spans="1:60" ht="12.75">
      <c r="A161" s="74"/>
      <c r="B161" s="74"/>
      <c r="C161" s="75"/>
      <c r="D161" s="74"/>
      <c r="E161" s="74"/>
      <c r="F161" s="74"/>
      <c r="G161" s="74"/>
      <c r="H161" s="74"/>
      <c r="I161" s="74"/>
      <c r="J161" s="74"/>
      <c r="K161" s="76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4"/>
      <c r="AK161" s="74"/>
      <c r="AL161" s="74"/>
      <c r="AM161" s="74"/>
      <c r="AN161" s="74"/>
      <c r="AO161" s="74"/>
      <c r="AP161" s="74"/>
      <c r="AQ161" s="74"/>
      <c r="AR161" s="74"/>
      <c r="AS161" s="74"/>
      <c r="AT161" s="74"/>
      <c r="AU161" s="74"/>
      <c r="AV161" s="74"/>
      <c r="AW161" s="74"/>
      <c r="AX161" s="74"/>
      <c r="AY161" s="74"/>
      <c r="AZ161" s="74"/>
      <c r="BA161" s="74"/>
      <c r="BB161" s="74"/>
      <c r="BC161" s="74"/>
      <c r="BD161" s="74"/>
      <c r="BE161" s="74"/>
      <c r="BF161" s="74"/>
      <c r="BG161" s="74"/>
      <c r="BH161" s="74"/>
    </row>
    <row r="162" spans="1:60" ht="12.75">
      <c r="A162" s="74"/>
      <c r="B162" s="74"/>
      <c r="C162" s="75"/>
      <c r="D162" s="74"/>
      <c r="E162" s="74"/>
      <c r="F162" s="74"/>
      <c r="G162" s="74"/>
      <c r="H162" s="74"/>
      <c r="I162" s="74"/>
      <c r="J162" s="74"/>
      <c r="K162" s="76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4"/>
      <c r="AK162" s="74"/>
      <c r="AL162" s="74"/>
      <c r="AM162" s="74"/>
      <c r="AN162" s="74"/>
      <c r="AO162" s="74"/>
      <c r="AP162" s="74"/>
      <c r="AQ162" s="74"/>
      <c r="AR162" s="74"/>
      <c r="AS162" s="74"/>
      <c r="AT162" s="74"/>
      <c r="AU162" s="74"/>
      <c r="AV162" s="74"/>
      <c r="AW162" s="74"/>
      <c r="AX162" s="74"/>
      <c r="AY162" s="74"/>
      <c r="AZ162" s="74"/>
      <c r="BA162" s="74"/>
      <c r="BB162" s="74"/>
      <c r="BC162" s="74"/>
      <c r="BD162" s="74"/>
      <c r="BE162" s="74"/>
      <c r="BF162" s="74"/>
      <c r="BG162" s="74"/>
      <c r="BH162" s="74"/>
    </row>
    <row r="163" spans="1:60" ht="12.75">
      <c r="A163" s="74"/>
      <c r="B163" s="74"/>
      <c r="C163" s="75"/>
      <c r="D163" s="74"/>
      <c r="E163" s="74"/>
      <c r="F163" s="74"/>
      <c r="G163" s="74"/>
      <c r="H163" s="74"/>
      <c r="I163" s="74"/>
      <c r="J163" s="74"/>
      <c r="K163" s="76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4"/>
      <c r="AK163" s="74"/>
      <c r="AL163" s="74"/>
      <c r="AM163" s="74"/>
      <c r="AN163" s="74"/>
      <c r="AO163" s="74"/>
      <c r="AP163" s="74"/>
      <c r="AQ163" s="74"/>
      <c r="AR163" s="74"/>
      <c r="AS163" s="74"/>
      <c r="AT163" s="74"/>
      <c r="AU163" s="74"/>
      <c r="AV163" s="74"/>
      <c r="AW163" s="74"/>
      <c r="AX163" s="74"/>
      <c r="AY163" s="74"/>
      <c r="AZ163" s="74"/>
      <c r="BA163" s="74"/>
      <c r="BB163" s="74"/>
      <c r="BC163" s="74"/>
      <c r="BD163" s="74"/>
      <c r="BE163" s="74"/>
      <c r="BF163" s="74"/>
      <c r="BG163" s="74"/>
      <c r="BH163" s="74"/>
    </row>
    <row r="164" spans="1:60" ht="12.75">
      <c r="A164" s="74"/>
      <c r="B164" s="74"/>
      <c r="C164" s="75"/>
      <c r="D164" s="74"/>
      <c r="E164" s="74"/>
      <c r="F164" s="74"/>
      <c r="G164" s="74"/>
      <c r="H164" s="74"/>
      <c r="I164" s="74"/>
      <c r="J164" s="74"/>
      <c r="K164" s="76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4"/>
      <c r="AK164" s="74"/>
      <c r="AL164" s="74"/>
      <c r="AM164" s="74"/>
      <c r="AN164" s="74"/>
      <c r="AO164" s="74"/>
      <c r="AP164" s="74"/>
      <c r="AQ164" s="74"/>
      <c r="AR164" s="74"/>
      <c r="AS164" s="74"/>
      <c r="AT164" s="74"/>
      <c r="AU164" s="74"/>
      <c r="AV164" s="74"/>
      <c r="AW164" s="74"/>
      <c r="AX164" s="74"/>
      <c r="AY164" s="74"/>
      <c r="AZ164" s="74"/>
      <c r="BA164" s="74"/>
      <c r="BB164" s="74"/>
      <c r="BC164" s="74"/>
      <c r="BD164" s="74"/>
      <c r="BE164" s="74"/>
      <c r="BF164" s="74"/>
      <c r="BG164" s="74"/>
      <c r="BH164" s="74"/>
    </row>
    <row r="165" spans="1:60" ht="12.75">
      <c r="A165" s="74"/>
      <c r="B165" s="74"/>
      <c r="C165" s="75"/>
      <c r="D165" s="74"/>
      <c r="E165" s="74"/>
      <c r="F165" s="74"/>
      <c r="G165" s="74"/>
      <c r="H165" s="74"/>
      <c r="I165" s="74"/>
      <c r="J165" s="74"/>
      <c r="K165" s="76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  <c r="AL165" s="74"/>
      <c r="AM165" s="74"/>
      <c r="AN165" s="74"/>
      <c r="AO165" s="74"/>
      <c r="AP165" s="74"/>
      <c r="AQ165" s="74"/>
      <c r="AR165" s="74"/>
      <c r="AS165" s="74"/>
      <c r="AT165" s="74"/>
      <c r="AU165" s="74"/>
      <c r="AV165" s="74"/>
      <c r="AW165" s="74"/>
      <c r="AX165" s="74"/>
      <c r="AY165" s="74"/>
      <c r="AZ165" s="74"/>
      <c r="BA165" s="74"/>
      <c r="BB165" s="74"/>
      <c r="BC165" s="74"/>
      <c r="BD165" s="74"/>
      <c r="BE165" s="74"/>
      <c r="BF165" s="74"/>
      <c r="BG165" s="74"/>
      <c r="BH165" s="74"/>
    </row>
  </sheetData>
  <sheetProtection/>
  <mergeCells count="2">
    <mergeCell ref="B54:J54"/>
    <mergeCell ref="B2:J2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portrait" paperSize="9" scale="61" r:id="rId1"/>
  <headerFooter alignWithMargins="0">
    <oddHeader>&amp;C&amp;"Arial,Fett"&amp;36GT SA Cup
2014</oddHeader>
  </headerFooter>
  <rowBreaks count="1" manualBreakCount="1">
    <brk id="5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2014-05-21T17:21:38Z</cp:lastPrinted>
  <dcterms:created xsi:type="dcterms:W3CDTF">2009-01-04T17:48:47Z</dcterms:created>
  <dcterms:modified xsi:type="dcterms:W3CDTF">2015-11-20T21:44:43Z</dcterms:modified>
  <cp:category/>
  <cp:version/>
  <cp:contentType/>
  <cp:contentStatus/>
</cp:coreProperties>
</file>