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5 Poprsche Cup" sheetId="1" r:id="rId1"/>
    <sheet name="Eingabe" sheetId="2" r:id="rId2"/>
  </sheets>
  <definedNames>
    <definedName name="_xlnm.Print_Area" localSheetId="1">'Eingabe'!$A$1:$M$56</definedName>
    <definedName name="_xlnm.Print_Area" localSheetId="0">'SA 2015 Poprsche Cup'!$A$1:$R$504</definedName>
  </definedNames>
  <calcPr fullCalcOnLoad="1"/>
</workbook>
</file>

<file path=xl/sharedStrings.xml><?xml version="1.0" encoding="utf-8"?>
<sst xmlns="http://schemas.openxmlformats.org/spreadsheetml/2006/main" count="665" uniqueCount="115">
  <si>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</si>
  <si>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</si>
  <si>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</si>
  <si>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</si>
  <si>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</si>
  <si>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</si>
  <si>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</si>
  <si>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</si>
  <si>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</si>
  <si>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</si>
  <si>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</si>
  <si>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</si>
  <si>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</si>
  <si>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</si>
  <si>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</si>
  <si>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</si>
  <si>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</si>
  <si>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</si>
  <si>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</si>
  <si>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</si>
  <si>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</si>
  <si>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</si>
  <si>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</si>
  <si>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</si>
  <si>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</si>
  <si>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</si>
  <si>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</si>
  <si>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</si>
  <si>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</si>
  <si>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</si>
  <si>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</si>
  <si>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</si>
  <si>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</si>
  <si>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</si>
  <si>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</si>
  <si>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</si>
  <si>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</si>
  <si>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</si>
  <si>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</si>
  <si>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</si>
  <si>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</si>
  <si>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</si>
  <si>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</si>
  <si>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</si>
  <si>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</si>
  <si>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</si>
  <si>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</si>
  <si>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</si>
  <si>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</si>
  <si>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</si>
  <si>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</si>
  <si>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</si>
  <si>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</si>
  <si>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</si>
  <si>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</si>
  <si>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</si>
  <si>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</si>
  <si>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</si>
  <si>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</si>
  <si>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</si>
  <si>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</si>
  <si>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</si>
  <si>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</si>
  <si>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</si>
  <si>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</si>
  <si>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</si>
  <si>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</si>
  <si>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</si>
  <si>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</si>
  <si>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</si>
  <si>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</si>
  <si>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</si>
  <si>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</si>
  <si>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</si>
  <si>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</si>
  <si>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</si>
  <si>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</si>
  <si>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</si>
  <si>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</si>
  <si>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</si>
  <si>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</si>
  <si>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</si>
  <si>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</si>
  <si>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</si>
  <si>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</si>
  <si>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</si>
  <si>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</si>
  <si>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</si>
  <si>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</si>
  <si>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</si>
  <si>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</si>
  <si>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</si>
  <si>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</si>
  <si>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</si>
  <si>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</si>
  <si>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</si>
  <si>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</si>
  <si>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</si>
  <si>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</si>
  <si>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</si>
  <si>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</si>
  <si>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</si>
  <si>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</si>
  <si>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</si>
  <si>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</si>
  <si>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</si>
  <si>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</si>
  <si>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</si>
  <si>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</si>
  <si>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</si>
  <si>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</si>
  <si>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</si>
  <si>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Porsche Cup</t>
  </si>
  <si>
    <t>Walter Lemböck</t>
  </si>
  <si>
    <t>Thomas Nowak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</si>
</sst>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66"/>
      <name val="Verdana"/>
      <family val="2"/>
    </font>
    <font>
      <b/>
      <sz val="14"/>
      <color rgb="FF0000FF"/>
      <name val="Arial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17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6" borderId="11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35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left" vertical="center"/>
    </xf>
    <xf numFmtId="2" fontId="14" fillId="37" borderId="14" xfId="0" applyNumberFormat="1" applyFont="1" applyFill="1" applyBorder="1" applyAlignment="1">
      <alignment horizontal="center" vertical="center"/>
    </xf>
    <xf numFmtId="2" fontId="14" fillId="36" borderId="14" xfId="0" applyNumberFormat="1" applyFont="1" applyFill="1" applyBorder="1" applyAlignment="1">
      <alignment vertical="center"/>
    </xf>
    <xf numFmtId="1" fontId="15" fillId="36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14" fillId="34" borderId="1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70" fillId="39" borderId="12" xfId="0" applyFont="1" applyFill="1" applyBorder="1" applyAlignment="1">
      <alignment horizontal="center" vertical="center"/>
    </xf>
    <xf numFmtId="2" fontId="14" fillId="40" borderId="19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6" borderId="19" xfId="0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/>
    </xf>
    <xf numFmtId="0" fontId="14" fillId="36" borderId="1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 vertical="center"/>
    </xf>
    <xf numFmtId="173" fontId="17" fillId="0" borderId="20" xfId="45" applyNumberFormat="1" applyFont="1" applyBorder="1" applyAlignment="1">
      <alignment horizontal="center" vertical="center" wrapText="1"/>
      <protection/>
    </xf>
    <xf numFmtId="173" fontId="17" fillId="0" borderId="21" xfId="45" applyNumberFormat="1" applyFont="1" applyBorder="1" applyAlignment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2" fontId="14" fillId="40" borderId="16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70" fillId="39" borderId="17" xfId="0" applyFont="1" applyFill="1" applyBorder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176" fontId="16" fillId="36" borderId="24" xfId="45" applyNumberFormat="1" applyFont="1" applyFill="1" applyBorder="1" applyAlignment="1">
      <alignment horizontal="left" vertical="center"/>
      <protection/>
    </xf>
    <xf numFmtId="176" fontId="16" fillId="36" borderId="25" xfId="45" applyNumberFormat="1" applyFont="1" applyFill="1" applyBorder="1" applyAlignment="1">
      <alignment horizontal="left" vertical="center"/>
      <protection/>
    </xf>
    <xf numFmtId="2" fontId="71" fillId="42" borderId="10" xfId="45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center" vertical="center"/>
    </xf>
    <xf numFmtId="2" fontId="16" fillId="36" borderId="26" xfId="45" applyNumberFormat="1" applyFont="1" applyFill="1" applyBorder="1" applyAlignment="1">
      <alignment horizontal="center" vertical="center"/>
      <protection/>
    </xf>
    <xf numFmtId="2" fontId="16" fillId="36" borderId="27" xfId="45" applyNumberFormat="1" applyFont="1" applyFill="1" applyBorder="1" applyAlignment="1">
      <alignment horizontal="center" vertical="center"/>
      <protection/>
    </xf>
    <xf numFmtId="49" fontId="14" fillId="33" borderId="28" xfId="0" applyNumberFormat="1" applyFont="1" applyFill="1" applyBorder="1" applyAlignment="1">
      <alignment horizontal="center" vertical="center"/>
    </xf>
    <xf numFmtId="2" fontId="14" fillId="37" borderId="19" xfId="0" applyNumberFormat="1" applyFont="1" applyFill="1" applyBorder="1" applyAlignment="1">
      <alignment horizontal="center" vertical="center"/>
    </xf>
    <xf numFmtId="2" fontId="14" fillId="36" borderId="19" xfId="0" applyNumberFormat="1" applyFont="1" applyFill="1" applyBorder="1" applyAlignment="1">
      <alignment vertical="center"/>
    </xf>
    <xf numFmtId="1" fontId="15" fillId="36" borderId="19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4" fillId="36" borderId="0" xfId="0" applyFont="1" applyFill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172" fontId="12" fillId="42" borderId="32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0" fontId="14" fillId="41" borderId="16" xfId="0" applyFont="1" applyFill="1" applyBorder="1" applyAlignment="1">
      <alignment horizontal="left"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14" fontId="7" fillId="36" borderId="34" xfId="0" applyNumberFormat="1" applyFont="1" applyFill="1" applyBorder="1" applyAlignment="1">
      <alignment horizontal="center" vertical="center"/>
    </xf>
    <xf numFmtId="14" fontId="7" fillId="36" borderId="35" xfId="0" applyNumberFormat="1" applyFont="1" applyFill="1" applyBorder="1" applyAlignment="1">
      <alignment horizontal="center" vertical="center"/>
    </xf>
    <xf numFmtId="14" fontId="7" fillId="36" borderId="36" xfId="0" applyNumberFormat="1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27" fillId="35" borderId="39" xfId="0" applyFont="1" applyFill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34" fillId="36" borderId="34" xfId="0" applyFont="1" applyFill="1" applyBorder="1" applyAlignment="1">
      <alignment horizontal="center" vertical="center"/>
    </xf>
    <xf numFmtId="0" fontId="34" fillId="36" borderId="35" xfId="0" applyFont="1" applyFill="1" applyBorder="1" applyAlignment="1">
      <alignment horizontal="center" vertical="center"/>
    </xf>
    <xf numFmtId="0" fontId="34" fillId="36" borderId="36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32" fillId="39" borderId="34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/>
    </xf>
    <xf numFmtId="0" fontId="32" fillId="39" borderId="36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31" fillId="44" borderId="16" xfId="0" applyFont="1" applyFill="1" applyBorder="1" applyAlignment="1">
      <alignment horizontal="center" vertical="center"/>
    </xf>
    <xf numFmtId="0" fontId="31" fillId="44" borderId="20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0" fontId="11" fillId="36" borderId="54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0" fontId="11" fillId="39" borderId="57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0" fontId="33" fillId="42" borderId="59" xfId="0" applyFont="1" applyFill="1" applyBorder="1" applyAlignment="1">
      <alignment horizontal="center" vertical="center"/>
    </xf>
    <xf numFmtId="0" fontId="33" fillId="42" borderId="51" xfId="0" applyFont="1" applyFill="1" applyBorder="1" applyAlignment="1">
      <alignment horizontal="center" vertical="center"/>
    </xf>
    <xf numFmtId="0" fontId="33" fillId="42" borderId="60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36" xfId="0" applyFont="1" applyFill="1" applyBorder="1" applyAlignment="1">
      <alignment horizontal="center" vertical="center"/>
    </xf>
    <xf numFmtId="2" fontId="14" fillId="45" borderId="16" xfId="0" applyNumberFormat="1" applyFont="1" applyFill="1" applyBorder="1" applyAlignment="1">
      <alignment horizontal="center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2" fontId="15" fillId="35" borderId="12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2" fontId="14" fillId="33" borderId="16" xfId="0" applyNumberFormat="1" applyFont="1" applyFill="1" applyBorder="1" applyAlignment="1">
      <alignment vertical="center"/>
    </xf>
    <xf numFmtId="1" fontId="15" fillId="33" borderId="16" xfId="0" applyNumberFormat="1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left" vertical="center"/>
    </xf>
    <xf numFmtId="0" fontId="16" fillId="36" borderId="25" xfId="0" applyFont="1" applyFill="1" applyBorder="1" applyAlignment="1">
      <alignment horizontal="left" vertical="center"/>
    </xf>
    <xf numFmtId="0" fontId="16" fillId="36" borderId="44" xfId="0" applyFont="1" applyFill="1" applyBorder="1" applyAlignment="1">
      <alignment horizontal="left" vertical="center"/>
    </xf>
    <xf numFmtId="14" fontId="9" fillId="36" borderId="26" xfId="0" applyNumberFormat="1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531"/>
  <sheetViews>
    <sheetView tabSelected="1" zoomScale="90" zoomScaleNormal="90" zoomScalePageLayoutView="0" workbookViewId="0" topLeftCell="A12">
      <selection activeCell="M25" sqref="M25"/>
    </sheetView>
  </sheetViews>
  <sheetFormatPr defaultColWidth="11.421875" defaultRowHeight="26.25" customHeight="1"/>
  <cols>
    <col min="1" max="1" width="2.57421875" style="35" customWidth="1"/>
    <col min="2" max="2" width="10.28125" style="25" bestFit="1" customWidth="1"/>
    <col min="3" max="3" width="7.7109375" style="25" customWidth="1"/>
    <col min="4" max="4" width="7.8515625" style="25" customWidth="1"/>
    <col min="5" max="5" width="29.8515625" style="60" bestFit="1" customWidth="1"/>
    <col min="6" max="6" width="13.421875" style="25" customWidth="1"/>
    <col min="7" max="14" width="13.8515625" style="25" customWidth="1"/>
    <col min="15" max="15" width="13.7109375" style="25" customWidth="1"/>
    <col min="16" max="16" width="4.00390625" style="25" customWidth="1"/>
    <col min="17" max="17" width="13.140625" style="41" customWidth="1"/>
    <col min="18" max="18" width="2.57421875" style="41" customWidth="1"/>
    <col min="19" max="19" width="5.421875" style="3" customWidth="1"/>
    <col min="20" max="20" width="4.00390625" style="23" bestFit="1" customWidth="1"/>
    <col min="21" max="21" width="4.57421875" style="23" bestFit="1" customWidth="1"/>
    <col min="22" max="22" width="4.00390625" style="23" bestFit="1" customWidth="1"/>
    <col min="23" max="24" width="4.00390625" style="3" bestFit="1" customWidth="1"/>
    <col min="25" max="25" width="5.421875" style="23" bestFit="1" customWidth="1"/>
    <col min="26" max="26" width="13.421875" style="3" bestFit="1" customWidth="1"/>
    <col min="27" max="27" width="11.28125" style="24" customWidth="1"/>
    <col min="28" max="28" width="11.00390625" style="24" customWidth="1"/>
    <col min="29" max="29" width="1.1484375" style="41" customWidth="1"/>
    <col min="30" max="30" width="2.57421875" style="35" customWidth="1"/>
    <col min="31" max="31" width="10.00390625" style="2" bestFit="1" customWidth="1"/>
    <col min="32" max="16384" width="11.421875" style="25" customWidth="1"/>
  </cols>
  <sheetData>
    <row r="1" spans="1:32" s="22" customFormat="1" ht="26.25" customHeight="1" thickBot="1">
      <c r="A1" s="35"/>
      <c r="E1" s="58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40"/>
      <c r="AF1" s="35"/>
    </row>
    <row r="2" spans="2:32" ht="27" customHeight="1">
      <c r="B2" s="36"/>
      <c r="C2" s="36"/>
      <c r="D2" s="36"/>
      <c r="E2" s="58"/>
      <c r="F2" s="57"/>
      <c r="G2" s="57"/>
      <c r="H2" s="142" t="str">
        <f>E14</f>
        <v>Walter Lemböck </v>
      </c>
      <c r="I2" s="143"/>
      <c r="J2" s="144"/>
      <c r="K2" s="57"/>
      <c r="L2" s="57"/>
      <c r="N2" s="35"/>
      <c r="O2" s="36"/>
      <c r="P2" s="35"/>
      <c r="S2" s="43"/>
      <c r="T2" s="44"/>
      <c r="U2" s="44"/>
      <c r="V2" s="44"/>
      <c r="W2" s="43"/>
      <c r="X2" s="43"/>
      <c r="Y2" s="44"/>
      <c r="Z2" s="43"/>
      <c r="AA2" s="35"/>
      <c r="AB2" s="35"/>
      <c r="AC2" s="35"/>
      <c r="AE2" s="35"/>
      <c r="AF2" s="35"/>
    </row>
    <row r="3" spans="1:32" s="13" customFormat="1" ht="27" customHeight="1" thickBot="1">
      <c r="A3" s="36"/>
      <c r="B3" s="36"/>
      <c r="C3" s="36"/>
      <c r="D3" s="36"/>
      <c r="E3" s="58"/>
      <c r="F3" s="36"/>
      <c r="G3" s="36"/>
      <c r="H3" s="145">
        <f>N14</f>
        <v>30</v>
      </c>
      <c r="I3" s="146"/>
      <c r="J3" s="147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3" customFormat="1" ht="27" customHeight="1">
      <c r="A4" s="36"/>
      <c r="B4" s="37"/>
      <c r="C4" s="37"/>
      <c r="D4" s="37"/>
      <c r="E4" s="58"/>
      <c r="F4" s="157" t="str">
        <f>E15</f>
        <v>Thomas Nowak </v>
      </c>
      <c r="G4" s="158"/>
      <c r="H4" s="148">
        <v>1</v>
      </c>
      <c r="I4" s="149"/>
      <c r="J4" s="150"/>
      <c r="K4" s="36"/>
      <c r="L4" s="36"/>
      <c r="M4" s="36"/>
      <c r="N4" s="36"/>
      <c r="O4" s="37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2" customFormat="1" ht="27" customHeight="1" thickBot="1">
      <c r="A5" s="37"/>
      <c r="B5" s="37"/>
      <c r="C5" s="37"/>
      <c r="D5" s="37"/>
      <c r="E5" s="58"/>
      <c r="F5" s="159">
        <f>N15</f>
        <v>27</v>
      </c>
      <c r="G5" s="160"/>
      <c r="H5" s="151"/>
      <c r="I5" s="152"/>
      <c r="J5" s="15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s="12" customFormat="1" ht="27" customHeight="1">
      <c r="A6" s="37"/>
      <c r="B6" s="37"/>
      <c r="C6" s="37"/>
      <c r="D6" s="37"/>
      <c r="E6" s="58"/>
      <c r="F6" s="161">
        <v>2</v>
      </c>
      <c r="G6" s="162"/>
      <c r="H6" s="151"/>
      <c r="I6" s="152"/>
      <c r="J6" s="153"/>
      <c r="K6" s="131" t="str">
        <f>E16</f>
        <v>Peter Siding </v>
      </c>
      <c r="L6" s="132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12" customFormat="1" ht="27" customHeight="1">
      <c r="A7" s="37"/>
      <c r="B7" s="37"/>
      <c r="C7" s="37"/>
      <c r="D7" s="37"/>
      <c r="E7" s="58"/>
      <c r="F7" s="163"/>
      <c r="G7" s="164"/>
      <c r="H7" s="151"/>
      <c r="I7" s="152"/>
      <c r="J7" s="153"/>
      <c r="K7" s="133">
        <f>N16</f>
        <v>25</v>
      </c>
      <c r="L7" s="134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s="12" customFormat="1" ht="27" customHeight="1">
      <c r="A8" s="37"/>
      <c r="B8" s="36"/>
      <c r="C8" s="36"/>
      <c r="D8" s="36"/>
      <c r="E8" s="58"/>
      <c r="F8" s="163"/>
      <c r="G8" s="164"/>
      <c r="H8" s="151"/>
      <c r="I8" s="152"/>
      <c r="J8" s="153"/>
      <c r="K8" s="135">
        <v>3</v>
      </c>
      <c r="L8" s="136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13" customFormat="1" ht="27" customHeight="1" thickBot="1">
      <c r="A9" s="36"/>
      <c r="B9" s="36"/>
      <c r="C9" s="36"/>
      <c r="D9" s="36"/>
      <c r="E9" s="58"/>
      <c r="F9" s="165"/>
      <c r="G9" s="166"/>
      <c r="H9" s="154"/>
      <c r="I9" s="155"/>
      <c r="J9" s="156"/>
      <c r="K9" s="137"/>
      <c r="L9" s="13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13" customFormat="1" ht="26.25" customHeight="1" thickBot="1">
      <c r="A10" s="36"/>
      <c r="B10" s="36"/>
      <c r="C10" s="36"/>
      <c r="D10" s="36"/>
      <c r="E10" s="5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9"/>
      <c r="R10" s="3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/>
      <c r="AD10" s="36"/>
      <c r="AE10" s="36"/>
      <c r="AF10" s="36"/>
    </row>
    <row r="11" spans="1:32" s="13" customFormat="1" ht="35.25" customHeight="1" thickBot="1">
      <c r="A11" s="36"/>
      <c r="B11" s="139" t="str">
        <f>Eingabe!$B$2</f>
        <v>SA 2015 Porsche Cup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  <c r="P11" s="39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9"/>
      <c r="AB11" s="36"/>
      <c r="AC11" s="36"/>
      <c r="AD11" s="36"/>
      <c r="AE11" s="36"/>
      <c r="AF11" s="36"/>
    </row>
    <row r="12" spans="1:32" s="12" customFormat="1" ht="26.25" customHeight="1">
      <c r="A12" s="37"/>
      <c r="B12" s="172" t="s">
        <v>0</v>
      </c>
      <c r="C12" s="174" t="s">
        <v>106</v>
      </c>
      <c r="D12" s="175"/>
      <c r="E12" s="192" t="s">
        <v>63</v>
      </c>
      <c r="F12" s="190" t="s">
        <v>2</v>
      </c>
      <c r="G12" s="188">
        <f>Eingabe!D3</f>
        <v>42109</v>
      </c>
      <c r="H12" s="188">
        <f>Eingabe!E3</f>
        <v>0</v>
      </c>
      <c r="I12" s="188">
        <f>Eingabe!F3</f>
        <v>0</v>
      </c>
      <c r="J12" s="188">
        <f>Eingabe!G3</f>
        <v>0</v>
      </c>
      <c r="K12" s="188">
        <f>Eingabe!H3</f>
        <v>0</v>
      </c>
      <c r="L12" s="188">
        <f>Eingabe!I3</f>
        <v>0</v>
      </c>
      <c r="M12" s="194" t="s">
        <v>64</v>
      </c>
      <c r="N12" s="184" t="s">
        <v>65</v>
      </c>
      <c r="O12" s="186" t="s">
        <v>57</v>
      </c>
      <c r="P12" s="39"/>
      <c r="Q12" s="83"/>
      <c r="R12" s="37"/>
      <c r="S12" s="41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12" customFormat="1" ht="26.25" customHeight="1" thickBot="1">
      <c r="A13" s="37"/>
      <c r="B13" s="173"/>
      <c r="C13" s="176"/>
      <c r="D13" s="177"/>
      <c r="E13" s="193"/>
      <c r="F13" s="191"/>
      <c r="G13" s="189"/>
      <c r="H13" s="189"/>
      <c r="I13" s="189"/>
      <c r="J13" s="189"/>
      <c r="K13" s="189"/>
      <c r="L13" s="189"/>
      <c r="M13" s="195"/>
      <c r="N13" s="185"/>
      <c r="O13" s="187"/>
      <c r="P13" s="39"/>
      <c r="Q13" s="83"/>
      <c r="R13" s="37"/>
      <c r="S13" s="41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13" customFormat="1" ht="26.25" customHeight="1">
      <c r="A14" s="36"/>
      <c r="B14" s="67">
        <v>1</v>
      </c>
      <c r="C14" s="85" t="str">
        <f>IF(Q14=0,Eingabe!CO4,IF(Eingabe!CL4=0,Eingabe!CM4,IF(Eingabe!CL4&gt;=0,Eingabe!CK4,IF(Eingabe!CL4&lt;=0,Eingabe!CN4))))</f>
        <v>►</v>
      </c>
      <c r="D14" s="80" t="str">
        <f>IF(Q14=0,Eingabe!CP4,IF(Eingabe!CL4=0," ",IF(Eingabe!CL4&gt;=0,Eingabe!CL4,IF(Eingabe!CL4&lt;=0,Eingabe!CL4,))))</f>
        <v>neu</v>
      </c>
      <c r="E14" s="68" t="str">
        <f>Eingabe!C4</f>
        <v>Walter Lemböck </v>
      </c>
      <c r="F14" s="69">
        <f>Eingabe!K4</f>
        <v>30</v>
      </c>
      <c r="G14" s="232">
        <f>Eingabe!D4</f>
        <v>30</v>
      </c>
      <c r="H14" s="70">
        <f>Eingabe!E4</f>
        <v>0</v>
      </c>
      <c r="I14" s="70">
        <f>Eingabe!F4</f>
        <v>0</v>
      </c>
      <c r="J14" s="70">
        <f>Eingabe!G4</f>
        <v>0</v>
      </c>
      <c r="K14" s="70">
        <f>Eingabe!H4</f>
        <v>0</v>
      </c>
      <c r="L14" s="70">
        <f>Eingabe!I4</f>
        <v>0</v>
      </c>
      <c r="M14" s="71">
        <f>Eingabe!J4</f>
        <v>30</v>
      </c>
      <c r="N14" s="71">
        <f>SUM(M14-O14)</f>
        <v>30</v>
      </c>
      <c r="O14" s="72">
        <f>Eingabe!L4</f>
        <v>0</v>
      </c>
      <c r="P14" s="36"/>
      <c r="Q14" s="235">
        <v>0</v>
      </c>
      <c r="R14" s="36"/>
      <c r="S14" s="36"/>
      <c r="T14" s="36"/>
      <c r="U14" s="41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s="12" customFormat="1" ht="26.25" customHeight="1">
      <c r="A15" s="37"/>
      <c r="B15" s="49">
        <v>2</v>
      </c>
      <c r="C15" s="84" t="str">
        <f>IF(Q15=0,Eingabe!CO5,IF(Eingabe!CL5=0,Eingabe!CM5,IF(Eingabe!CL5&gt;=0,Eingabe!CK5,IF(Eingabe!CL5&lt;=0,Eingabe!CN5))))</f>
        <v>►</v>
      </c>
      <c r="D15" s="81" t="str">
        <f>IF(Q15=0,Eingabe!CP5,IF(Eingabe!CL5=0," ",IF(Eingabe!CL5&gt;=0,Eingabe!CL5,IF(Eingabe!CL5&lt;=0,Eingabe!CL5,))))</f>
        <v>neu</v>
      </c>
      <c r="E15" s="59" t="str">
        <f>Eingabe!C5</f>
        <v>Thomas Nowak </v>
      </c>
      <c r="F15" s="56">
        <f>Eingabe!K5</f>
        <v>27</v>
      </c>
      <c r="G15" s="234">
        <f>Eingabe!D5</f>
        <v>27</v>
      </c>
      <c r="H15" s="26">
        <f>Eingabe!E5</f>
        <v>0</v>
      </c>
      <c r="I15" s="26">
        <f>Eingabe!F5</f>
        <v>0</v>
      </c>
      <c r="J15" s="26">
        <f>Eingabe!G5</f>
        <v>0</v>
      </c>
      <c r="K15" s="26">
        <f>Eingabe!H5</f>
        <v>0</v>
      </c>
      <c r="L15" s="26">
        <f>Eingabe!I5</f>
        <v>0</v>
      </c>
      <c r="M15" s="34">
        <f>Eingabe!J5</f>
        <v>27</v>
      </c>
      <c r="N15" s="34">
        <f>SUM(M15-O15)</f>
        <v>27</v>
      </c>
      <c r="O15" s="55">
        <f>Eingabe!L5</f>
        <v>0</v>
      </c>
      <c r="P15" s="36"/>
      <c r="Q15" s="235">
        <v>0</v>
      </c>
      <c r="R15" s="37"/>
      <c r="S15" s="37"/>
      <c r="T15" s="36"/>
      <c r="U15" s="41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13" customFormat="1" ht="26.25" customHeight="1">
      <c r="A16" s="36"/>
      <c r="B16" s="50">
        <v>3</v>
      </c>
      <c r="C16" s="84" t="str">
        <f>IF(Q16=0,Eingabe!CO6,IF(Eingabe!CL6=0,Eingabe!CM6,IF(Eingabe!CL6&gt;=0,Eingabe!CK6,IF(Eingabe!CL6&lt;=0,Eingabe!CN6))))</f>
        <v>►</v>
      </c>
      <c r="D16" s="81" t="str">
        <f>IF(Q16=0,Eingabe!CP6,IF(Eingabe!CL6=0," ",IF(Eingabe!CL6&gt;=0,Eingabe!CL6,IF(Eingabe!CL6&lt;=0,Eingabe!CL6,))))</f>
        <v>neu</v>
      </c>
      <c r="E16" s="59" t="str">
        <f>Eingabe!C6</f>
        <v>Peter Siding </v>
      </c>
      <c r="F16" s="56">
        <f>Eingabe!K6</f>
        <v>25</v>
      </c>
      <c r="G16" s="233">
        <f>Eingabe!D6</f>
        <v>25</v>
      </c>
      <c r="H16" s="26">
        <f>Eingabe!E6</f>
        <v>0</v>
      </c>
      <c r="I16" s="26">
        <f>Eingabe!F6</f>
        <v>0</v>
      </c>
      <c r="J16" s="26">
        <f>Eingabe!G6</f>
        <v>0</v>
      </c>
      <c r="K16" s="26">
        <f>Eingabe!H6</f>
        <v>0</v>
      </c>
      <c r="L16" s="26">
        <f>Eingabe!I6</f>
        <v>0</v>
      </c>
      <c r="M16" s="34">
        <f>Eingabe!J6</f>
        <v>25</v>
      </c>
      <c r="N16" s="34">
        <f>SUM(M16-O16)</f>
        <v>25</v>
      </c>
      <c r="O16" s="55">
        <f>Eingabe!L6</f>
        <v>0</v>
      </c>
      <c r="P16" s="36"/>
      <c r="Q16" s="235">
        <v>0</v>
      </c>
      <c r="R16" s="36"/>
      <c r="S16" s="36"/>
      <c r="T16" s="36"/>
      <c r="U16" s="41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s="13" customFormat="1" ht="26.25" customHeight="1">
      <c r="A17" s="36"/>
      <c r="B17" s="51">
        <v>4</v>
      </c>
      <c r="C17" s="84" t="str">
        <f>IF(Q17=0,Eingabe!CO7,IF(Eingabe!CL7=0,Eingabe!CM7,IF(Eingabe!CL7&gt;=0,Eingabe!CK7,IF(Eingabe!CL7&lt;=0,Eingabe!CN7))))</f>
        <v>►</v>
      </c>
      <c r="D17" s="81" t="str">
        <f>IF(Q17=0,Eingabe!CP7,IF(Eingabe!CL7=0," ",IF(Eingabe!CL7&gt;=0,Eingabe!CL7,IF(Eingabe!CL7&lt;=0,Eingabe!CL7,))))</f>
        <v>neu</v>
      </c>
      <c r="E17" s="59" t="str">
        <f>Eingabe!C8</f>
        <v>Günther Tetzer</v>
      </c>
      <c r="F17" s="56">
        <f>Eingabe!K8</f>
        <v>24</v>
      </c>
      <c r="G17" s="26">
        <f>Eingabe!D8</f>
        <v>24</v>
      </c>
      <c r="H17" s="26">
        <f>Eingabe!E8</f>
        <v>0</v>
      </c>
      <c r="I17" s="26">
        <f>Eingabe!F8</f>
        <v>0</v>
      </c>
      <c r="J17" s="26">
        <f>Eingabe!G8</f>
        <v>0</v>
      </c>
      <c r="K17" s="26">
        <f>Eingabe!H8</f>
        <v>0</v>
      </c>
      <c r="L17" s="26">
        <f>Eingabe!I8</f>
        <v>0</v>
      </c>
      <c r="M17" s="34">
        <f>Eingabe!J8</f>
        <v>24</v>
      </c>
      <c r="N17" s="34">
        <f>SUM(M17-O17)</f>
        <v>24</v>
      </c>
      <c r="O17" s="55">
        <f>Eingabe!L8</f>
        <v>0</v>
      </c>
      <c r="P17" s="39"/>
      <c r="Q17" s="235">
        <v>0</v>
      </c>
      <c r="R17" s="36"/>
      <c r="S17" s="36"/>
      <c r="T17" s="39"/>
      <c r="U17" s="41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s="13" customFormat="1" ht="26.25" customHeight="1">
      <c r="A18" s="36"/>
      <c r="B18" s="51">
        <v>5</v>
      </c>
      <c r="C18" s="84" t="str">
        <f>IF(Q18=0,Eingabe!CO8,IF(Eingabe!CL8=0,Eingabe!CM8,IF(Eingabe!CL8&gt;=0,Eingabe!CK8,IF(Eingabe!CL8&lt;=0,Eingabe!CN8))))</f>
        <v>►</v>
      </c>
      <c r="D18" s="81" t="str">
        <f>IF(Q18=0,Eingabe!CP8,IF(Eingabe!CL8=0," ",IF(Eingabe!CL8&gt;=0,Eingabe!CL8,IF(Eingabe!CL8&lt;=0,Eingabe!CL8,))))</f>
        <v>neu</v>
      </c>
      <c r="E18" s="59" t="str">
        <f>Eingabe!C9</f>
        <v>Johann Lemböck</v>
      </c>
      <c r="F18" s="56">
        <f>Eingabe!K9</f>
        <v>23</v>
      </c>
      <c r="G18" s="26">
        <f>Eingabe!D9</f>
        <v>23</v>
      </c>
      <c r="H18" s="26">
        <f>Eingabe!E9</f>
        <v>0</v>
      </c>
      <c r="I18" s="26">
        <f>Eingabe!F9</f>
        <v>0</v>
      </c>
      <c r="J18" s="26">
        <f>Eingabe!G9</f>
        <v>0</v>
      </c>
      <c r="K18" s="26">
        <f>Eingabe!H9</f>
        <v>0</v>
      </c>
      <c r="L18" s="26">
        <f>Eingabe!I9</f>
        <v>0</v>
      </c>
      <c r="M18" s="34">
        <f>Eingabe!J9</f>
        <v>23</v>
      </c>
      <c r="N18" s="34">
        <f>SUM(M18-O18)</f>
        <v>23</v>
      </c>
      <c r="O18" s="55">
        <f>Eingabe!L9</f>
        <v>0</v>
      </c>
      <c r="P18" s="39"/>
      <c r="Q18" s="235">
        <v>0</v>
      </c>
      <c r="R18" s="36"/>
      <c r="S18" s="36"/>
      <c r="T18" s="39"/>
      <c r="U18" s="41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s="13" customFormat="1" ht="26.25" customHeight="1">
      <c r="A19" s="36"/>
      <c r="B19" s="51">
        <v>6</v>
      </c>
      <c r="C19" s="84" t="str">
        <f>IF(Q19=0,Eingabe!CO9,IF(Eingabe!CL9=0,Eingabe!CM9,IF(Eingabe!CL9&gt;=0,Eingabe!CK9,IF(Eingabe!CL9&lt;=0,Eingabe!CN9))))</f>
        <v>►</v>
      </c>
      <c r="D19" s="81" t="str">
        <f>IF(Q19=0,Eingabe!CP9,IF(Eingabe!CL9=0," ",IF(Eingabe!CL9&gt;=0,Eingabe!CL9,IF(Eingabe!CL9&lt;=0,Eingabe!CL9,))))</f>
        <v>neu</v>
      </c>
      <c r="E19" s="59" t="str">
        <f>Eingabe!C10</f>
        <v>Roland Dobritzhofer</v>
      </c>
      <c r="F19" s="56">
        <f>Eingabe!K10</f>
        <v>22</v>
      </c>
      <c r="G19" s="26">
        <f>Eingabe!D10</f>
        <v>22</v>
      </c>
      <c r="H19" s="26">
        <f>Eingabe!E10</f>
        <v>0</v>
      </c>
      <c r="I19" s="26">
        <f>Eingabe!F10</f>
        <v>0</v>
      </c>
      <c r="J19" s="26">
        <f>Eingabe!G10</f>
        <v>0</v>
      </c>
      <c r="K19" s="26">
        <f>Eingabe!H10</f>
        <v>0</v>
      </c>
      <c r="L19" s="26">
        <f>Eingabe!I10</f>
        <v>0</v>
      </c>
      <c r="M19" s="34">
        <f>Eingabe!J10</f>
        <v>22</v>
      </c>
      <c r="N19" s="34">
        <f>SUM(M19-O19)</f>
        <v>22</v>
      </c>
      <c r="O19" s="55">
        <f>Eingabe!L10</f>
        <v>0</v>
      </c>
      <c r="P19" s="36"/>
      <c r="Q19" s="235">
        <v>0</v>
      </c>
      <c r="R19" s="36"/>
      <c r="S19" s="36"/>
      <c r="T19" s="36"/>
      <c r="U19" s="41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s="13" customFormat="1" ht="26.25" customHeight="1">
      <c r="A20" s="36"/>
      <c r="B20" s="51">
        <v>7</v>
      </c>
      <c r="C20" s="84" t="str">
        <f>IF(Q20=0,Eingabe!CO10,IF(Eingabe!CL10=0,Eingabe!CM10,IF(Eingabe!CL10&gt;=0,Eingabe!CK10,IF(Eingabe!CL10&lt;=0,Eingabe!CN10))))</f>
        <v>►</v>
      </c>
      <c r="D20" s="81" t="str">
        <f>IF(Q20=0,Eingabe!CP10,IF(Eingabe!CL10=0," ",IF(Eingabe!CL10&gt;=0,Eingabe!CL10,IF(Eingabe!CL10&lt;=0,Eingabe!CL10,))))</f>
        <v>neu</v>
      </c>
      <c r="E20" s="59" t="str">
        <f>Eingabe!C11</f>
        <v>Gabi Krausler</v>
      </c>
      <c r="F20" s="56">
        <f>Eingabe!K11</f>
        <v>21</v>
      </c>
      <c r="G20" s="26">
        <f>Eingabe!D11</f>
        <v>21</v>
      </c>
      <c r="H20" s="26">
        <f>Eingabe!E11</f>
        <v>0</v>
      </c>
      <c r="I20" s="26">
        <f>Eingabe!F11</f>
        <v>0</v>
      </c>
      <c r="J20" s="26">
        <f>Eingabe!G11</f>
        <v>0</v>
      </c>
      <c r="K20" s="26">
        <f>Eingabe!H11</f>
        <v>0</v>
      </c>
      <c r="L20" s="26">
        <f>Eingabe!I11</f>
        <v>0</v>
      </c>
      <c r="M20" s="34">
        <f>Eingabe!J11</f>
        <v>21</v>
      </c>
      <c r="N20" s="34">
        <f>SUM(M20-O20)</f>
        <v>21</v>
      </c>
      <c r="O20" s="55">
        <f>Eingabe!L11</f>
        <v>0</v>
      </c>
      <c r="P20" s="39"/>
      <c r="Q20" s="235">
        <v>0</v>
      </c>
      <c r="R20" s="36"/>
      <c r="S20" s="36"/>
      <c r="T20" s="39"/>
      <c r="U20" s="41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s="13" customFormat="1" ht="26.25" customHeight="1" thickBot="1">
      <c r="A21" s="36"/>
      <c r="B21" s="51">
        <v>8</v>
      </c>
      <c r="C21" s="84" t="str">
        <f>IF(Q21=0,Eingabe!CO11,IF(Eingabe!CL11=0,Eingabe!CM11,IF(Eingabe!CL11&gt;=0,Eingabe!CK11,IF(Eingabe!CL11&lt;=0,Eingabe!CN11))))</f>
        <v>►</v>
      </c>
      <c r="D21" s="81" t="str">
        <f>IF(Q21=0,Eingabe!CP11,IF(Eingabe!CL11=0," ",IF(Eingabe!CL11&gt;=0,Eingabe!CL11,IF(Eingabe!CL11&lt;=0,Eingabe!CL11,))))</f>
        <v>neu</v>
      </c>
      <c r="E21" s="59" t="str">
        <f>Eingabe!C7</f>
        <v>Gerhard Fischer </v>
      </c>
      <c r="F21" s="56">
        <f>Eingabe!K7</f>
        <v>20</v>
      </c>
      <c r="G21" s="26">
        <f>Eingabe!D7</f>
        <v>20</v>
      </c>
      <c r="H21" s="26">
        <f>Eingabe!E7</f>
        <v>0</v>
      </c>
      <c r="I21" s="26">
        <f>Eingabe!F7</f>
        <v>0</v>
      </c>
      <c r="J21" s="26">
        <f>Eingabe!G7</f>
        <v>0</v>
      </c>
      <c r="K21" s="26">
        <f>Eingabe!H7</f>
        <v>0</v>
      </c>
      <c r="L21" s="26">
        <f>Eingabe!I7</f>
        <v>0</v>
      </c>
      <c r="M21" s="34">
        <f>Eingabe!J7</f>
        <v>20</v>
      </c>
      <c r="N21" s="34">
        <f>SUM(M21-O21)</f>
        <v>20</v>
      </c>
      <c r="O21" s="55">
        <f>Eingabe!L7</f>
        <v>0</v>
      </c>
      <c r="P21" s="39"/>
      <c r="Q21" s="235">
        <v>0</v>
      </c>
      <c r="R21" s="36"/>
      <c r="S21" s="36"/>
      <c r="T21" s="39"/>
      <c r="U21" s="41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13" customFormat="1" ht="26.25" customHeight="1" thickBot="1">
      <c r="A22" s="36"/>
      <c r="B22" s="167" t="str">
        <f>Eingabe!$B$54</f>
        <v>Punktevergabe: 30,27,25,24,23,22,21,20,19,18,17,16,15,14,13,12,11,10,9,8,7,6,5,4,3,2,1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43"/>
      <c r="Q22" s="44"/>
      <c r="R22" s="36"/>
      <c r="S22" s="36"/>
      <c r="T22" s="39"/>
      <c r="U22" s="41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s="13" customFormat="1" ht="26.25" customHeight="1">
      <c r="A23" s="3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36"/>
      <c r="S23" s="36"/>
      <c r="T23" s="39"/>
      <c r="U23" s="41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s="13" customFormat="1" ht="26.25" customHeight="1">
      <c r="A24" s="36"/>
      <c r="B24" s="106"/>
      <c r="C24" s="106"/>
      <c r="D24" s="106"/>
      <c r="E24" s="231">
        <v>42109</v>
      </c>
      <c r="F24" s="228" t="s">
        <v>113</v>
      </c>
      <c r="G24" s="229"/>
      <c r="H24" s="45">
        <v>14.858</v>
      </c>
      <c r="I24" s="45" t="s">
        <v>66</v>
      </c>
      <c r="J24" s="46">
        <v>6</v>
      </c>
      <c r="K24" s="25"/>
      <c r="L24" s="42"/>
      <c r="M24" s="106"/>
      <c r="N24" s="106"/>
      <c r="O24" s="106"/>
      <c r="P24" s="106"/>
      <c r="Q24" s="106"/>
      <c r="R24" s="36"/>
      <c r="S24" s="36"/>
      <c r="T24" s="39"/>
      <c r="U24" s="41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s="13" customFormat="1" ht="26.25" customHeight="1">
      <c r="A25" s="36"/>
      <c r="B25" s="42"/>
      <c r="C25" s="42"/>
      <c r="D25" s="42"/>
      <c r="E25" s="58"/>
      <c r="F25" s="35"/>
      <c r="G25" s="35"/>
      <c r="H25" s="35"/>
      <c r="I25" s="35"/>
      <c r="J25" s="35"/>
      <c r="K25" s="42"/>
      <c r="L25" s="42"/>
      <c r="M25" s="42"/>
      <c r="N25" s="42"/>
      <c r="O25" s="42"/>
      <c r="P25" s="42"/>
      <c r="Q25" s="41"/>
      <c r="R25" s="36"/>
      <c r="S25" s="36"/>
      <c r="T25" s="39"/>
      <c r="U25" s="41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s="13" customFormat="1" ht="26.25" customHeight="1" thickBot="1">
      <c r="A26" s="36"/>
      <c r="B26" s="42"/>
      <c r="C26" s="35"/>
      <c r="D26" s="35"/>
      <c r="E26" s="58"/>
      <c r="F26" s="35"/>
      <c r="G26" s="35"/>
      <c r="H26" s="35"/>
      <c r="I26" s="35"/>
      <c r="J26" s="35"/>
      <c r="K26" s="35"/>
      <c r="L26" s="35"/>
      <c r="M26" s="35"/>
      <c r="N26" s="35"/>
      <c r="O26" s="42"/>
      <c r="P26" s="42"/>
      <c r="Q26" s="41"/>
      <c r="R26" s="36"/>
      <c r="S26" s="36"/>
      <c r="T26" s="39"/>
      <c r="U26" s="41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s="12" customFormat="1" ht="26.25" customHeight="1" thickBot="1">
      <c r="A27" s="37"/>
      <c r="B27" s="35"/>
      <c r="C27" s="35"/>
      <c r="D27" s="125">
        <f>Eingabe!$D$3</f>
        <v>42109</v>
      </c>
      <c r="E27" s="126"/>
      <c r="F27" s="126"/>
      <c r="G27" s="126"/>
      <c r="H27" s="126"/>
      <c r="I27" s="126"/>
      <c r="J27" s="126"/>
      <c r="K27" s="126"/>
      <c r="L27" s="127"/>
      <c r="M27" s="35"/>
      <c r="N27" s="41"/>
      <c r="O27" s="41"/>
      <c r="P27" s="43"/>
      <c r="Q27" s="44"/>
      <c r="R27" s="37"/>
      <c r="S27" s="37"/>
      <c r="T27" s="39"/>
      <c r="U27" s="41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13" customFormat="1" ht="26.25" customHeight="1">
      <c r="A28" s="36"/>
      <c r="B28" s="35"/>
      <c r="C28" s="35"/>
      <c r="D28" s="180" t="s">
        <v>0</v>
      </c>
      <c r="E28" s="178" t="s">
        <v>63</v>
      </c>
      <c r="F28" s="178" t="s">
        <v>4</v>
      </c>
      <c r="G28" s="178" t="s">
        <v>5</v>
      </c>
      <c r="H28" s="178" t="s">
        <v>6</v>
      </c>
      <c r="I28" s="178" t="s">
        <v>62</v>
      </c>
      <c r="J28" s="182" t="s">
        <v>3</v>
      </c>
      <c r="K28" s="47" t="s">
        <v>60</v>
      </c>
      <c r="L28" s="48"/>
      <c r="M28" s="35"/>
      <c r="N28" s="41"/>
      <c r="O28" s="41"/>
      <c r="P28" s="43"/>
      <c r="Q28" s="44"/>
      <c r="R28" s="36"/>
      <c r="S28" s="36"/>
      <c r="T28" s="39"/>
      <c r="U28" s="41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s="13" customFormat="1" ht="26.25" customHeight="1" thickBot="1">
      <c r="A29" s="36"/>
      <c r="B29" s="35"/>
      <c r="C29" s="35"/>
      <c r="D29" s="181"/>
      <c r="E29" s="179"/>
      <c r="F29" s="179"/>
      <c r="G29" s="179"/>
      <c r="H29" s="179"/>
      <c r="I29" s="179"/>
      <c r="J29" s="183"/>
      <c r="K29" s="65" t="s">
        <v>58</v>
      </c>
      <c r="L29" s="66" t="s">
        <v>59</v>
      </c>
      <c r="M29" s="36"/>
      <c r="N29" s="41"/>
      <c r="O29" s="41"/>
      <c r="P29" s="43"/>
      <c r="Q29" s="44"/>
      <c r="R29" s="36"/>
      <c r="S29" s="36"/>
      <c r="T29" s="39"/>
      <c r="U29" s="41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s="13" customFormat="1" ht="26.25" customHeight="1">
      <c r="A30" s="36"/>
      <c r="B30" s="35"/>
      <c r="C30" s="35"/>
      <c r="D30" s="73" t="s">
        <v>7</v>
      </c>
      <c r="E30" s="225" t="str">
        <f>Eingabe!C4</f>
        <v>Walter Lemböck </v>
      </c>
      <c r="F30" s="208">
        <v>92.75</v>
      </c>
      <c r="G30" s="208">
        <f>SUM(H30-F30)</f>
        <v>94.21000000000001</v>
      </c>
      <c r="H30" s="226">
        <v>186.96</v>
      </c>
      <c r="I30" s="208">
        <f>SUM(H30/12)</f>
        <v>15.58</v>
      </c>
      <c r="J30" s="227">
        <f>Eingabe!D4</f>
        <v>30</v>
      </c>
      <c r="K30" s="211"/>
      <c r="L30" s="212"/>
      <c r="M30" s="36"/>
      <c r="N30" s="41"/>
      <c r="O30" s="41"/>
      <c r="P30" s="43"/>
      <c r="Q30" s="44"/>
      <c r="R30" s="36"/>
      <c r="S30" s="36"/>
      <c r="T30" s="39"/>
      <c r="U30" s="41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s="13" customFormat="1" ht="26.25" customHeight="1">
      <c r="A31" s="36"/>
      <c r="B31" s="35"/>
      <c r="C31" s="35"/>
      <c r="D31" s="20" t="s">
        <v>8</v>
      </c>
      <c r="E31" s="222" t="str">
        <f>Eingabe!C5</f>
        <v>Thomas Nowak </v>
      </c>
      <c r="F31" s="209">
        <v>91.73</v>
      </c>
      <c r="G31" s="209">
        <f>SUM(H31-F31)</f>
        <v>91.71999999999998</v>
      </c>
      <c r="H31" s="223">
        <v>183.45</v>
      </c>
      <c r="I31" s="209">
        <f>SUM(H31/12)</f>
        <v>15.2875</v>
      </c>
      <c r="J31" s="224">
        <f>Eingabe!D5</f>
        <v>27</v>
      </c>
      <c r="K31" s="213">
        <f>$H$30-H31</f>
        <v>3.5100000000000193</v>
      </c>
      <c r="L31" s="214"/>
      <c r="M31" s="37"/>
      <c r="N31" s="41"/>
      <c r="O31" s="41"/>
      <c r="P31" s="43"/>
      <c r="Q31" s="44"/>
      <c r="R31" s="36"/>
      <c r="S31" s="36"/>
      <c r="T31" s="39"/>
      <c r="U31" s="41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s="13" customFormat="1" ht="26.25" customHeight="1">
      <c r="A32" s="36"/>
      <c r="B32" s="35"/>
      <c r="C32" s="35"/>
      <c r="D32" s="21" t="s">
        <v>9</v>
      </c>
      <c r="E32" s="219" t="str">
        <f>Eingabe!C6</f>
        <v>Peter Siding </v>
      </c>
      <c r="F32" s="210">
        <v>90.68</v>
      </c>
      <c r="G32" s="8">
        <f>SUM(H32-F32)</f>
        <v>91.06</v>
      </c>
      <c r="H32" s="220">
        <v>181.74</v>
      </c>
      <c r="I32" s="210">
        <f>SUM(H32/12)</f>
        <v>15.145000000000001</v>
      </c>
      <c r="J32" s="221">
        <f>Eingabe!D6</f>
        <v>25</v>
      </c>
      <c r="K32" s="215">
        <f>$H$30-H32</f>
        <v>5.219999999999999</v>
      </c>
      <c r="L32" s="216">
        <f aca="true" t="shared" si="0" ref="L32:L37">SUM(H31-H32)</f>
        <v>1.7099999999999795</v>
      </c>
      <c r="M32" s="37"/>
      <c r="N32" s="41"/>
      <c r="O32" s="41"/>
      <c r="P32" s="43"/>
      <c r="Q32" s="44"/>
      <c r="R32" s="36"/>
      <c r="S32" s="36"/>
      <c r="T32" s="39"/>
      <c r="U32" s="41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s="13" customFormat="1" ht="26.25" customHeight="1">
      <c r="A33" s="36"/>
      <c r="B33" s="35"/>
      <c r="C33" s="35"/>
      <c r="D33" s="14" t="s">
        <v>10</v>
      </c>
      <c r="E33" s="59" t="str">
        <f>Eingabe!C8</f>
        <v>Günther Tetzer</v>
      </c>
      <c r="F33" s="8">
        <v>89.81</v>
      </c>
      <c r="G33" s="210">
        <f>SUM(H33-F33)</f>
        <v>91.10999999999999</v>
      </c>
      <c r="H33" s="9">
        <v>180.92</v>
      </c>
      <c r="I33" s="8">
        <f>SUM(H33/12)</f>
        <v>15.076666666666666</v>
      </c>
      <c r="J33" s="10">
        <f>Eingabe!D8</f>
        <v>24</v>
      </c>
      <c r="K33" s="217">
        <f>$H$30-H33</f>
        <v>6.0400000000000205</v>
      </c>
      <c r="L33" s="218">
        <f t="shared" si="0"/>
        <v>0.8200000000000216</v>
      </c>
      <c r="M33" s="37"/>
      <c r="N33" s="41"/>
      <c r="O33" s="41"/>
      <c r="P33" s="43"/>
      <c r="Q33" s="44"/>
      <c r="R33" s="36"/>
      <c r="S33" s="36"/>
      <c r="T33" s="39"/>
      <c r="U33" s="41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s="13" customFormat="1" ht="26.25" customHeight="1">
      <c r="A34" s="36"/>
      <c r="B34" s="35"/>
      <c r="C34" s="35"/>
      <c r="D34" s="14" t="s">
        <v>11</v>
      </c>
      <c r="E34" s="59" t="str">
        <f>Eingabe!C9</f>
        <v>Johann Lemböck</v>
      </c>
      <c r="F34" s="8">
        <v>87.83</v>
      </c>
      <c r="G34" s="8">
        <f>SUM(H34-F34)</f>
        <v>88.38000000000001</v>
      </c>
      <c r="H34" s="9">
        <v>176.21</v>
      </c>
      <c r="I34" s="8">
        <f>SUM(H34/12)</f>
        <v>14.684166666666668</v>
      </c>
      <c r="J34" s="10">
        <f>Eingabe!D9</f>
        <v>23</v>
      </c>
      <c r="K34" s="217">
        <f>$H$30-H34</f>
        <v>10.75</v>
      </c>
      <c r="L34" s="218">
        <f t="shared" si="0"/>
        <v>4.7099999999999795</v>
      </c>
      <c r="M34" s="37"/>
      <c r="N34" s="41"/>
      <c r="O34" s="41"/>
      <c r="P34" s="43"/>
      <c r="Q34" s="44"/>
      <c r="R34" s="36"/>
      <c r="S34" s="36"/>
      <c r="T34" s="39"/>
      <c r="U34" s="41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s="13" customFormat="1" ht="26.25" customHeight="1">
      <c r="A35" s="36"/>
      <c r="B35" s="35"/>
      <c r="C35" s="35"/>
      <c r="D35" s="14" t="s">
        <v>12</v>
      </c>
      <c r="E35" s="59" t="str">
        <f>Eingabe!C10</f>
        <v>Roland Dobritzhofer</v>
      </c>
      <c r="F35" s="8">
        <v>87.16</v>
      </c>
      <c r="G35" s="8">
        <f>SUM(H35-F35)</f>
        <v>88.31</v>
      </c>
      <c r="H35" s="9">
        <v>175.47</v>
      </c>
      <c r="I35" s="8">
        <f>SUM(H35/12)</f>
        <v>14.6225</v>
      </c>
      <c r="J35" s="10">
        <f>Eingabe!D10</f>
        <v>22</v>
      </c>
      <c r="K35" s="217">
        <f>$H$30-H35</f>
        <v>11.490000000000009</v>
      </c>
      <c r="L35" s="218">
        <f t="shared" si="0"/>
        <v>0.7400000000000091</v>
      </c>
      <c r="M35" s="36"/>
      <c r="N35" s="41"/>
      <c r="O35" s="41"/>
      <c r="P35" s="43"/>
      <c r="Q35" s="44"/>
      <c r="R35" s="36"/>
      <c r="S35" s="36"/>
      <c r="T35" s="39"/>
      <c r="U35" s="41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s="13" customFormat="1" ht="26.25" customHeight="1">
      <c r="A36" s="36"/>
      <c r="B36" s="35"/>
      <c r="C36" s="35"/>
      <c r="D36" s="14" t="s">
        <v>13</v>
      </c>
      <c r="E36" s="59" t="str">
        <f>Eingabe!C11</f>
        <v>Gabi Krausler</v>
      </c>
      <c r="F36" s="8">
        <v>85.97</v>
      </c>
      <c r="G36" s="8">
        <f>SUM(H36-F36)</f>
        <v>87.39000000000001</v>
      </c>
      <c r="H36" s="9">
        <v>173.36</v>
      </c>
      <c r="I36" s="8">
        <f>SUM(H36/12)</f>
        <v>14.446666666666667</v>
      </c>
      <c r="J36" s="10">
        <f>Eingabe!D11</f>
        <v>21</v>
      </c>
      <c r="K36" s="217">
        <f>$H$30-H36</f>
        <v>13.599999999999994</v>
      </c>
      <c r="L36" s="218">
        <f t="shared" si="0"/>
        <v>2.109999999999985</v>
      </c>
      <c r="M36" s="36"/>
      <c r="N36" s="41"/>
      <c r="O36" s="41"/>
      <c r="P36" s="43"/>
      <c r="Q36" s="44"/>
      <c r="R36" s="36"/>
      <c r="S36" s="36"/>
      <c r="T36" s="39"/>
      <c r="U36" s="41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s="13" customFormat="1" ht="26.25" customHeight="1" thickBot="1">
      <c r="A37" s="36"/>
      <c r="B37" s="35"/>
      <c r="C37" s="35"/>
      <c r="D37" s="14" t="s">
        <v>14</v>
      </c>
      <c r="E37" s="59" t="str">
        <f>Eingabe!C7</f>
        <v>Gerhard Fischer </v>
      </c>
      <c r="F37" s="8">
        <v>90.3</v>
      </c>
      <c r="G37" s="8">
        <f>SUM(H37-F37)</f>
        <v>16.799999999999997</v>
      </c>
      <c r="H37" s="9">
        <v>107.1</v>
      </c>
      <c r="I37" s="8">
        <f>SUM(H37/12)</f>
        <v>8.924999999999999</v>
      </c>
      <c r="J37" s="10">
        <f>Eingabe!D7</f>
        <v>20</v>
      </c>
      <c r="K37" s="217">
        <f>$H$30-H37</f>
        <v>79.86000000000001</v>
      </c>
      <c r="L37" s="218">
        <f t="shared" si="0"/>
        <v>66.26000000000002</v>
      </c>
      <c r="M37" s="35"/>
      <c r="N37" s="41"/>
      <c r="O37" s="41"/>
      <c r="P37" s="43"/>
      <c r="Q37" s="44"/>
      <c r="R37" s="36"/>
      <c r="S37" s="36"/>
      <c r="T37" s="39"/>
      <c r="U37" s="41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s="13" customFormat="1" ht="26.25" customHeight="1" thickBot="1">
      <c r="A38" s="36"/>
      <c r="B38" s="35"/>
      <c r="C38" s="35"/>
      <c r="D38" s="128" t="str">
        <f>Eingabe!$B$54</f>
        <v>Punktevergabe: 30,27,25,24,23,22,21,20,19,18,17,16,15,14,13,12,11,10,9,8,7,6,5,4,3,2,1</v>
      </c>
      <c r="E38" s="129"/>
      <c r="F38" s="129"/>
      <c r="G38" s="129"/>
      <c r="H38" s="129"/>
      <c r="I38" s="129"/>
      <c r="J38" s="129"/>
      <c r="K38" s="129"/>
      <c r="L38" s="130"/>
      <c r="M38" s="35"/>
      <c r="N38" s="41"/>
      <c r="O38" s="41"/>
      <c r="P38" s="43"/>
      <c r="Q38" s="44"/>
      <c r="R38" s="36"/>
      <c r="S38" s="36"/>
      <c r="T38" s="39"/>
      <c r="U38" s="41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s="13" customFormat="1" ht="26.25" customHeight="1">
      <c r="A39" s="36"/>
      <c r="B39" s="35"/>
      <c r="C39" s="44"/>
      <c r="D39" s="35"/>
      <c r="E39" s="58"/>
      <c r="F39" s="35"/>
      <c r="G39" s="35"/>
      <c r="H39" s="35"/>
      <c r="I39" s="35"/>
      <c r="J39" s="35"/>
      <c r="K39" s="35"/>
      <c r="L39" s="35"/>
      <c r="M39" s="35"/>
      <c r="N39" s="35"/>
      <c r="O39" s="25"/>
      <c r="P39" s="35"/>
      <c r="Q39" s="41"/>
      <c r="R39" s="36"/>
      <c r="S39" s="36"/>
      <c r="T39" s="39"/>
      <c r="U39" s="41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s="13" customFormat="1" ht="26.25" customHeight="1">
      <c r="A40" s="36"/>
      <c r="B40" s="43"/>
      <c r="C40" s="35"/>
      <c r="D40" s="35"/>
      <c r="E40" s="35"/>
      <c r="F40" s="228" t="s">
        <v>113</v>
      </c>
      <c r="G40" s="229"/>
      <c r="H40" s="45">
        <v>14.858</v>
      </c>
      <c r="I40" s="45" t="s">
        <v>66</v>
      </c>
      <c r="J40" s="46">
        <v>6</v>
      </c>
      <c r="K40" s="40"/>
      <c r="L40" s="36"/>
      <c r="M40" s="35"/>
      <c r="N40" s="35"/>
      <c r="O40" s="35"/>
      <c r="P40" s="35"/>
      <c r="Q40" s="41"/>
      <c r="R40" s="36"/>
      <c r="S40" s="36"/>
      <c r="T40" s="39"/>
      <c r="U40" s="41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s="13" customFormat="1" ht="26.25" customHeight="1">
      <c r="A41" s="36"/>
      <c r="B41" s="40"/>
      <c r="C41" s="35"/>
      <c r="D41" s="35"/>
      <c r="E41" s="35"/>
      <c r="F41" s="228" t="s">
        <v>114</v>
      </c>
      <c r="G41" s="229"/>
      <c r="H41" s="45">
        <v>14.918</v>
      </c>
      <c r="I41" s="45" t="s">
        <v>66</v>
      </c>
      <c r="J41" s="46">
        <v>6</v>
      </c>
      <c r="K41" s="40"/>
      <c r="L41" s="36"/>
      <c r="M41" s="35"/>
      <c r="N41" s="35"/>
      <c r="O41" s="35"/>
      <c r="P41" s="35"/>
      <c r="Q41" s="41"/>
      <c r="R41" s="36"/>
      <c r="S41" s="36"/>
      <c r="T41" s="39"/>
      <c r="U41" s="41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s="13" customFormat="1" ht="26.25" customHeight="1">
      <c r="A42" s="36"/>
      <c r="B42" s="40"/>
      <c r="C42" s="35"/>
      <c r="D42" s="35"/>
      <c r="E42" s="35"/>
      <c r="F42" s="228" t="s">
        <v>105</v>
      </c>
      <c r="G42" s="230"/>
      <c r="H42" s="45">
        <v>15.094</v>
      </c>
      <c r="I42" s="45" t="s">
        <v>66</v>
      </c>
      <c r="J42" s="46">
        <v>6</v>
      </c>
      <c r="K42" s="43"/>
      <c r="L42" s="41"/>
      <c r="M42" s="35"/>
      <c r="N42" s="35"/>
      <c r="O42" s="35"/>
      <c r="P42" s="35"/>
      <c r="Q42" s="41"/>
      <c r="R42" s="36"/>
      <c r="S42" s="36"/>
      <c r="T42" s="39"/>
      <c r="U42" s="41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s="13" customFormat="1" ht="26.25" customHeight="1">
      <c r="A43" s="36"/>
      <c r="B43" s="40"/>
      <c r="C43" s="35"/>
      <c r="D43" s="35"/>
      <c r="E43" s="64"/>
      <c r="F43" s="52"/>
      <c r="G43" s="52"/>
      <c r="H43" s="53"/>
      <c r="I43" s="54"/>
      <c r="J43" s="44"/>
      <c r="K43" s="43"/>
      <c r="L43" s="41"/>
      <c r="M43" s="35"/>
      <c r="N43" s="35"/>
      <c r="O43" s="35"/>
      <c r="P43" s="35"/>
      <c r="Q43" s="41"/>
      <c r="R43" s="36"/>
      <c r="S43" s="36"/>
      <c r="T43" s="39"/>
      <c r="U43" s="41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s="12" customFormat="1" ht="26.25" customHeight="1" thickBot="1">
      <c r="A44" s="37"/>
      <c r="B44" s="43"/>
      <c r="C44" s="44"/>
      <c r="D44" s="35"/>
      <c r="E44" s="58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1"/>
      <c r="R44" s="37"/>
      <c r="S44" s="37"/>
      <c r="T44" s="39"/>
      <c r="U44" s="41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12" customFormat="1" ht="26.25" customHeight="1" thickBot="1">
      <c r="A45" s="37"/>
      <c r="B45" s="35"/>
      <c r="C45" s="35"/>
      <c r="D45" s="125">
        <f>Eingabe!$E$3</f>
        <v>0</v>
      </c>
      <c r="E45" s="126"/>
      <c r="F45" s="126"/>
      <c r="G45" s="126"/>
      <c r="H45" s="126"/>
      <c r="I45" s="126"/>
      <c r="J45" s="126"/>
      <c r="K45" s="126"/>
      <c r="L45" s="127"/>
      <c r="M45" s="35"/>
      <c r="N45" s="41"/>
      <c r="O45" s="41"/>
      <c r="P45" s="43"/>
      <c r="Q45" s="44"/>
      <c r="R45" s="37"/>
      <c r="S45" s="37"/>
      <c r="T45" s="39"/>
      <c r="U45" s="41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12" customFormat="1" ht="26.25" customHeight="1">
      <c r="A46" s="37"/>
      <c r="B46" s="35"/>
      <c r="C46" s="35"/>
      <c r="D46" s="180" t="s">
        <v>0</v>
      </c>
      <c r="E46" s="178" t="s">
        <v>63</v>
      </c>
      <c r="F46" s="178" t="s">
        <v>4</v>
      </c>
      <c r="G46" s="178" t="s">
        <v>5</v>
      </c>
      <c r="H46" s="178" t="s">
        <v>6</v>
      </c>
      <c r="I46" s="178" t="s">
        <v>62</v>
      </c>
      <c r="J46" s="182" t="s">
        <v>3</v>
      </c>
      <c r="K46" s="47" t="s">
        <v>60</v>
      </c>
      <c r="L46" s="48"/>
      <c r="M46" s="35"/>
      <c r="N46" s="41"/>
      <c r="O46" s="41"/>
      <c r="P46" s="43"/>
      <c r="Q46" s="44"/>
      <c r="R46" s="37"/>
      <c r="S46" s="37"/>
      <c r="T46" s="39"/>
      <c r="U46" s="41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13" customFormat="1" ht="26.25" customHeight="1" thickBot="1">
      <c r="A47" s="36"/>
      <c r="B47" s="35"/>
      <c r="C47" s="35"/>
      <c r="D47" s="181"/>
      <c r="E47" s="179"/>
      <c r="F47" s="179"/>
      <c r="G47" s="179"/>
      <c r="H47" s="179"/>
      <c r="I47" s="179"/>
      <c r="J47" s="183"/>
      <c r="K47" s="65" t="s">
        <v>58</v>
      </c>
      <c r="L47" s="66" t="s">
        <v>59</v>
      </c>
      <c r="M47" s="35"/>
      <c r="N47" s="41"/>
      <c r="O47" s="41"/>
      <c r="P47" s="43"/>
      <c r="Q47" s="44"/>
      <c r="R47" s="36"/>
      <c r="S47" s="36"/>
      <c r="T47" s="39"/>
      <c r="U47" s="41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s="12" customFormat="1" ht="26.25" customHeight="1">
      <c r="A48" s="37"/>
      <c r="B48" s="35"/>
      <c r="C48" s="35"/>
      <c r="D48" s="86" t="s">
        <v>7</v>
      </c>
      <c r="E48" s="60" t="str">
        <f>Eingabe!C4</f>
        <v>Walter Lemböck </v>
      </c>
      <c r="F48" s="87"/>
      <c r="G48" s="87">
        <f aca="true" t="shared" si="1" ref="G48:G79">H48-F48</f>
        <v>0</v>
      </c>
      <c r="H48" s="88"/>
      <c r="I48" s="87">
        <f aca="true" t="shared" si="2" ref="I48:I79">SUM(H48/12)</f>
        <v>0</v>
      </c>
      <c r="J48" s="89">
        <f>Eingabe!E4</f>
        <v>0</v>
      </c>
      <c r="K48" s="90"/>
      <c r="L48" s="91"/>
      <c r="M48" s="35"/>
      <c r="N48" s="41"/>
      <c r="O48" s="41"/>
      <c r="P48" s="43"/>
      <c r="Q48" s="44"/>
      <c r="R48" s="37"/>
      <c r="S48" s="37"/>
      <c r="T48" s="39"/>
      <c r="U48" s="41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12" customFormat="1" ht="26.25" customHeight="1">
      <c r="A49" s="37"/>
      <c r="B49" s="35"/>
      <c r="C49" s="35"/>
      <c r="D49" s="20" t="s">
        <v>8</v>
      </c>
      <c r="E49" s="59" t="str">
        <f>Eingabe!C5</f>
        <v>Thomas Nowak </v>
      </c>
      <c r="F49" s="8"/>
      <c r="G49" s="8">
        <f t="shared" si="1"/>
        <v>0</v>
      </c>
      <c r="H49" s="9"/>
      <c r="I49" s="8">
        <f t="shared" si="2"/>
        <v>0</v>
      </c>
      <c r="J49" s="10">
        <f>Eingabe!E5</f>
        <v>0</v>
      </c>
      <c r="K49" s="5">
        <f aca="true" t="shared" si="3" ref="K49:K80">$H$48-H49</f>
        <v>0</v>
      </c>
      <c r="L49" s="16">
        <f>SUM(H48-H49)</f>
        <v>0</v>
      </c>
      <c r="M49" s="35"/>
      <c r="N49" s="41"/>
      <c r="O49" s="41"/>
      <c r="P49" s="43"/>
      <c r="Q49" s="44"/>
      <c r="R49" s="37"/>
      <c r="S49" s="37"/>
      <c r="T49" s="39"/>
      <c r="U49" s="41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12" customFormat="1" ht="26.25" customHeight="1">
      <c r="A50" s="37"/>
      <c r="B50" s="35"/>
      <c r="C50" s="35"/>
      <c r="D50" s="21" t="s">
        <v>9</v>
      </c>
      <c r="E50" s="59" t="str">
        <f>Eingabe!C6</f>
        <v>Peter Siding </v>
      </c>
      <c r="F50" s="8"/>
      <c r="G50" s="8">
        <f t="shared" si="1"/>
        <v>0</v>
      </c>
      <c r="H50" s="9"/>
      <c r="I50" s="8">
        <f t="shared" si="2"/>
        <v>0</v>
      </c>
      <c r="J50" s="10">
        <f>Eingabe!E6</f>
        <v>0</v>
      </c>
      <c r="K50" s="6">
        <f t="shared" si="3"/>
        <v>0</v>
      </c>
      <c r="L50" s="17">
        <f aca="true" t="shared" si="4" ref="L50:L97">SUM(H49-H50)</f>
        <v>0</v>
      </c>
      <c r="M50" s="35"/>
      <c r="N50" s="41"/>
      <c r="O50" s="41"/>
      <c r="P50" s="43"/>
      <c r="Q50" s="44"/>
      <c r="R50" s="37"/>
      <c r="S50" s="37"/>
      <c r="T50" s="39"/>
      <c r="U50" s="41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12" customFormat="1" ht="26.25" customHeight="1">
      <c r="A51" s="37"/>
      <c r="B51" s="35"/>
      <c r="C51" s="35"/>
      <c r="D51" s="14" t="s">
        <v>10</v>
      </c>
      <c r="E51" s="59" t="str">
        <f>Eingabe!C7</f>
        <v>Gerhard Fischer </v>
      </c>
      <c r="F51" s="8"/>
      <c r="G51" s="8">
        <f t="shared" si="1"/>
        <v>0</v>
      </c>
      <c r="H51" s="9"/>
      <c r="I51" s="8">
        <f t="shared" si="2"/>
        <v>0</v>
      </c>
      <c r="J51" s="10">
        <f>Eingabe!E7</f>
        <v>0</v>
      </c>
      <c r="K51" s="11">
        <f t="shared" si="3"/>
        <v>0</v>
      </c>
      <c r="L51" s="18">
        <f t="shared" si="4"/>
        <v>0</v>
      </c>
      <c r="M51" s="35"/>
      <c r="N51" s="41"/>
      <c r="O51" s="41"/>
      <c r="P51" s="43"/>
      <c r="Q51" s="44"/>
      <c r="R51" s="37"/>
      <c r="S51" s="37"/>
      <c r="T51" s="39"/>
      <c r="U51" s="41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12" customFormat="1" ht="26.25" customHeight="1">
      <c r="A52" s="37"/>
      <c r="B52" s="35"/>
      <c r="C52" s="35"/>
      <c r="D52" s="14" t="s">
        <v>11</v>
      </c>
      <c r="E52" s="59" t="str">
        <f>Eingabe!C8</f>
        <v>Günther Tetzer</v>
      </c>
      <c r="F52" s="8"/>
      <c r="G52" s="8">
        <f t="shared" si="1"/>
        <v>0</v>
      </c>
      <c r="H52" s="9"/>
      <c r="I52" s="8">
        <f t="shared" si="2"/>
        <v>0</v>
      </c>
      <c r="J52" s="10">
        <f>Eingabe!E8</f>
        <v>0</v>
      </c>
      <c r="K52" s="11">
        <f t="shared" si="3"/>
        <v>0</v>
      </c>
      <c r="L52" s="18">
        <f t="shared" si="4"/>
        <v>0</v>
      </c>
      <c r="M52" s="35"/>
      <c r="N52" s="41"/>
      <c r="O52" s="41"/>
      <c r="P52" s="43"/>
      <c r="Q52" s="44"/>
      <c r="R52" s="37"/>
      <c r="S52" s="37"/>
      <c r="T52" s="39"/>
      <c r="U52" s="41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13" customFormat="1" ht="26.25" customHeight="1">
      <c r="A53" s="36"/>
      <c r="B53" s="35"/>
      <c r="C53" s="35"/>
      <c r="D53" s="14" t="s">
        <v>12</v>
      </c>
      <c r="E53" s="59" t="str">
        <f>Eingabe!C9</f>
        <v>Johann Lemböck</v>
      </c>
      <c r="F53" s="8"/>
      <c r="G53" s="8">
        <f t="shared" si="1"/>
        <v>0</v>
      </c>
      <c r="H53" s="9"/>
      <c r="I53" s="8">
        <f t="shared" si="2"/>
        <v>0</v>
      </c>
      <c r="J53" s="10">
        <f>Eingabe!E9</f>
        <v>0</v>
      </c>
      <c r="K53" s="11">
        <f t="shared" si="3"/>
        <v>0</v>
      </c>
      <c r="L53" s="18">
        <f t="shared" si="4"/>
        <v>0</v>
      </c>
      <c r="M53" s="35"/>
      <c r="N53" s="41"/>
      <c r="O53" s="41"/>
      <c r="P53" s="43"/>
      <c r="Q53" s="44"/>
      <c r="R53" s="36"/>
      <c r="S53" s="36"/>
      <c r="T53" s="39"/>
      <c r="U53" s="41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2:32" ht="26.25" customHeight="1">
      <c r="B54" s="35"/>
      <c r="C54" s="35"/>
      <c r="D54" s="14" t="s">
        <v>13</v>
      </c>
      <c r="E54" s="59" t="str">
        <f>Eingabe!C10</f>
        <v>Roland Dobritzhofer</v>
      </c>
      <c r="F54" s="8"/>
      <c r="G54" s="8">
        <f t="shared" si="1"/>
        <v>0</v>
      </c>
      <c r="H54" s="9"/>
      <c r="I54" s="8">
        <f t="shared" si="2"/>
        <v>0</v>
      </c>
      <c r="J54" s="10">
        <f>Eingabe!E10</f>
        <v>0</v>
      </c>
      <c r="K54" s="11">
        <f t="shared" si="3"/>
        <v>0</v>
      </c>
      <c r="L54" s="18">
        <f t="shared" si="4"/>
        <v>0</v>
      </c>
      <c r="M54" s="35"/>
      <c r="N54" s="41"/>
      <c r="O54" s="41"/>
      <c r="P54" s="43"/>
      <c r="Q54" s="44"/>
      <c r="R54" s="43"/>
      <c r="S54" s="44"/>
      <c r="T54" s="41"/>
      <c r="U54" s="41"/>
      <c r="V54" s="35"/>
      <c r="W54" s="40"/>
      <c r="X54" s="35"/>
      <c r="Y54" s="35"/>
      <c r="Z54" s="35"/>
      <c r="AA54" s="35"/>
      <c r="AB54" s="35"/>
      <c r="AC54" s="35"/>
      <c r="AE54" s="35"/>
      <c r="AF54" s="35"/>
    </row>
    <row r="55" spans="2:32" ht="26.25" customHeight="1">
      <c r="B55" s="35"/>
      <c r="C55" s="35"/>
      <c r="D55" s="14" t="s">
        <v>14</v>
      </c>
      <c r="E55" s="59" t="str">
        <f>Eingabe!C11</f>
        <v>Gabi Krausler</v>
      </c>
      <c r="F55" s="8"/>
      <c r="G55" s="8">
        <f t="shared" si="1"/>
        <v>0</v>
      </c>
      <c r="H55" s="9"/>
      <c r="I55" s="8">
        <f t="shared" si="2"/>
        <v>0</v>
      </c>
      <c r="J55" s="10">
        <f>Eingabe!E11</f>
        <v>0</v>
      </c>
      <c r="K55" s="11">
        <f t="shared" si="3"/>
        <v>0</v>
      </c>
      <c r="L55" s="18">
        <f t="shared" si="4"/>
        <v>0</v>
      </c>
      <c r="M55" s="35"/>
      <c r="N55" s="41"/>
      <c r="O55" s="41"/>
      <c r="P55" s="43"/>
      <c r="Q55" s="44"/>
      <c r="R55" s="43"/>
      <c r="S55" s="44"/>
      <c r="T55" s="41"/>
      <c r="U55" s="41"/>
      <c r="V55" s="35"/>
      <c r="W55" s="40"/>
      <c r="X55" s="35"/>
      <c r="Y55" s="35"/>
      <c r="Z55" s="35"/>
      <c r="AA55" s="35"/>
      <c r="AB55" s="35"/>
      <c r="AC55" s="35"/>
      <c r="AE55" s="35"/>
      <c r="AF55" s="35"/>
    </row>
    <row r="56" spans="2:32" ht="26.25" customHeight="1">
      <c r="B56" s="35"/>
      <c r="C56" s="35"/>
      <c r="D56" s="14" t="s">
        <v>15</v>
      </c>
      <c r="E56" s="59">
        <f>Eingabe!C12</f>
        <v>9</v>
      </c>
      <c r="F56" s="8"/>
      <c r="G56" s="8">
        <f t="shared" si="1"/>
        <v>0</v>
      </c>
      <c r="H56" s="9"/>
      <c r="I56" s="8">
        <f t="shared" si="2"/>
        <v>0</v>
      </c>
      <c r="J56" s="10">
        <f>Eingabe!E12</f>
        <v>0</v>
      </c>
      <c r="K56" s="11">
        <f t="shared" si="3"/>
        <v>0</v>
      </c>
      <c r="L56" s="18">
        <f t="shared" si="4"/>
        <v>0</v>
      </c>
      <c r="M56" s="35"/>
      <c r="N56" s="41"/>
      <c r="O56" s="41"/>
      <c r="P56" s="43"/>
      <c r="Q56" s="44"/>
      <c r="R56" s="43"/>
      <c r="S56" s="44"/>
      <c r="T56" s="41"/>
      <c r="U56" s="41"/>
      <c r="V56" s="35"/>
      <c r="W56" s="40"/>
      <c r="X56" s="35"/>
      <c r="Y56" s="35"/>
      <c r="Z56" s="35"/>
      <c r="AA56" s="35"/>
      <c r="AB56" s="35"/>
      <c r="AC56" s="35"/>
      <c r="AE56" s="35"/>
      <c r="AF56" s="35"/>
    </row>
    <row r="57" spans="2:32" ht="26.25" customHeight="1">
      <c r="B57" s="35"/>
      <c r="C57" s="35"/>
      <c r="D57" s="14" t="s">
        <v>16</v>
      </c>
      <c r="E57" s="59">
        <f>Eingabe!C13</f>
        <v>10</v>
      </c>
      <c r="F57" s="8"/>
      <c r="G57" s="8">
        <f t="shared" si="1"/>
        <v>0</v>
      </c>
      <c r="H57" s="9"/>
      <c r="I57" s="8">
        <f t="shared" si="2"/>
        <v>0</v>
      </c>
      <c r="J57" s="10">
        <f>Eingabe!E13</f>
        <v>0</v>
      </c>
      <c r="K57" s="11">
        <f t="shared" si="3"/>
        <v>0</v>
      </c>
      <c r="L57" s="18">
        <f t="shared" si="4"/>
        <v>0</v>
      </c>
      <c r="M57" s="35"/>
      <c r="N57" s="41"/>
      <c r="O57" s="41"/>
      <c r="P57" s="43"/>
      <c r="Q57" s="44"/>
      <c r="R57" s="43"/>
      <c r="S57" s="44"/>
      <c r="T57" s="41"/>
      <c r="U57" s="41"/>
      <c r="V57" s="35"/>
      <c r="W57" s="40"/>
      <c r="X57" s="35"/>
      <c r="Y57" s="35"/>
      <c r="Z57" s="35"/>
      <c r="AA57" s="35"/>
      <c r="AB57" s="35"/>
      <c r="AC57" s="35"/>
      <c r="AE57" s="35"/>
      <c r="AF57" s="35"/>
    </row>
    <row r="58" spans="2:32" ht="26.25" customHeight="1">
      <c r="B58" s="35"/>
      <c r="C58" s="35"/>
      <c r="D58" s="14" t="s">
        <v>17</v>
      </c>
      <c r="E58" s="59">
        <f>Eingabe!C14</f>
        <v>11</v>
      </c>
      <c r="F58" s="8"/>
      <c r="G58" s="8">
        <f t="shared" si="1"/>
        <v>0</v>
      </c>
      <c r="H58" s="9"/>
      <c r="I58" s="8">
        <f t="shared" si="2"/>
        <v>0</v>
      </c>
      <c r="J58" s="10">
        <f>Eingabe!E14</f>
        <v>0</v>
      </c>
      <c r="K58" s="11">
        <f t="shared" si="3"/>
        <v>0</v>
      </c>
      <c r="L58" s="18">
        <f t="shared" si="4"/>
        <v>0</v>
      </c>
      <c r="M58" s="35"/>
      <c r="N58" s="41"/>
      <c r="O58" s="41"/>
      <c r="P58" s="43"/>
      <c r="Q58" s="44"/>
      <c r="R58" s="43"/>
      <c r="S58" s="44"/>
      <c r="T58" s="41"/>
      <c r="U58" s="41"/>
      <c r="V58" s="35"/>
      <c r="W58" s="40"/>
      <c r="X58" s="35"/>
      <c r="Y58" s="35"/>
      <c r="Z58" s="35"/>
      <c r="AA58" s="35"/>
      <c r="AB58" s="35"/>
      <c r="AC58" s="35"/>
      <c r="AE58" s="35"/>
      <c r="AF58" s="35"/>
    </row>
    <row r="59" spans="2:32" ht="26.25" customHeight="1">
      <c r="B59" s="35"/>
      <c r="C59" s="35"/>
      <c r="D59" s="14" t="s">
        <v>18</v>
      </c>
      <c r="E59" s="59">
        <f>Eingabe!C15</f>
        <v>12</v>
      </c>
      <c r="F59" s="8"/>
      <c r="G59" s="8">
        <f t="shared" si="1"/>
        <v>0</v>
      </c>
      <c r="H59" s="9"/>
      <c r="I59" s="8">
        <f t="shared" si="2"/>
        <v>0</v>
      </c>
      <c r="J59" s="10">
        <f>Eingabe!E15</f>
        <v>0</v>
      </c>
      <c r="K59" s="11">
        <f t="shared" si="3"/>
        <v>0</v>
      </c>
      <c r="L59" s="18">
        <f t="shared" si="4"/>
        <v>0</v>
      </c>
      <c r="M59" s="35"/>
      <c r="N59" s="41"/>
      <c r="O59" s="41"/>
      <c r="P59" s="43"/>
      <c r="Q59" s="44"/>
      <c r="R59" s="43"/>
      <c r="S59" s="44"/>
      <c r="T59" s="41"/>
      <c r="U59" s="35"/>
      <c r="V59" s="35"/>
      <c r="W59" s="40"/>
      <c r="X59" s="35"/>
      <c r="Y59" s="35"/>
      <c r="Z59" s="35"/>
      <c r="AA59" s="35"/>
      <c r="AB59" s="35"/>
      <c r="AC59" s="35"/>
      <c r="AE59" s="35"/>
      <c r="AF59" s="35"/>
    </row>
    <row r="60" spans="2:32" ht="26.25" customHeight="1">
      <c r="B60" s="35"/>
      <c r="C60" s="35"/>
      <c r="D60" s="14" t="s">
        <v>19</v>
      </c>
      <c r="E60" s="59">
        <f>Eingabe!C16</f>
        <v>13</v>
      </c>
      <c r="F60" s="8"/>
      <c r="G60" s="8">
        <f t="shared" si="1"/>
        <v>0</v>
      </c>
      <c r="H60" s="9"/>
      <c r="I60" s="8">
        <f t="shared" si="2"/>
        <v>0</v>
      </c>
      <c r="J60" s="10">
        <f>Eingabe!E16</f>
        <v>0</v>
      </c>
      <c r="K60" s="11">
        <f t="shared" si="3"/>
        <v>0</v>
      </c>
      <c r="L60" s="18">
        <f t="shared" si="4"/>
        <v>0</v>
      </c>
      <c r="M60" s="35"/>
      <c r="N60" s="41"/>
      <c r="O60" s="41"/>
      <c r="P60" s="43"/>
      <c r="Q60" s="44"/>
      <c r="R60" s="43"/>
      <c r="S60" s="44"/>
      <c r="T60" s="41"/>
      <c r="U60" s="35"/>
      <c r="V60" s="35"/>
      <c r="W60" s="40"/>
      <c r="X60" s="35"/>
      <c r="Y60" s="35"/>
      <c r="Z60" s="35"/>
      <c r="AA60" s="35"/>
      <c r="AB60" s="35"/>
      <c r="AC60" s="35"/>
      <c r="AE60" s="35"/>
      <c r="AF60" s="35"/>
    </row>
    <row r="61" spans="2:32" ht="26.25" customHeight="1">
      <c r="B61" s="35"/>
      <c r="C61" s="35"/>
      <c r="D61" s="14" t="s">
        <v>20</v>
      </c>
      <c r="E61" s="59">
        <f>Eingabe!C17</f>
        <v>14</v>
      </c>
      <c r="F61" s="8"/>
      <c r="G61" s="8">
        <f t="shared" si="1"/>
        <v>0</v>
      </c>
      <c r="H61" s="9"/>
      <c r="I61" s="8">
        <f t="shared" si="2"/>
        <v>0</v>
      </c>
      <c r="J61" s="10">
        <f>Eingabe!E17</f>
        <v>0</v>
      </c>
      <c r="K61" s="11">
        <f t="shared" si="3"/>
        <v>0</v>
      </c>
      <c r="L61" s="18">
        <f t="shared" si="4"/>
        <v>0</v>
      </c>
      <c r="M61" s="35"/>
      <c r="N61" s="41"/>
      <c r="O61" s="41"/>
      <c r="P61" s="43"/>
      <c r="Q61" s="44"/>
      <c r="R61" s="43"/>
      <c r="S61" s="44"/>
      <c r="T61" s="41"/>
      <c r="U61" s="35"/>
      <c r="V61" s="35"/>
      <c r="W61" s="40"/>
      <c r="X61" s="35"/>
      <c r="Y61" s="35"/>
      <c r="Z61" s="35"/>
      <c r="AA61" s="35"/>
      <c r="AB61" s="35"/>
      <c r="AC61" s="35"/>
      <c r="AE61" s="35"/>
      <c r="AF61" s="35"/>
    </row>
    <row r="62" spans="2:32" ht="26.25" customHeight="1">
      <c r="B62" s="35"/>
      <c r="C62" s="35"/>
      <c r="D62" s="14" t="s">
        <v>21</v>
      </c>
      <c r="E62" s="59">
        <f>Eingabe!C18</f>
        <v>15</v>
      </c>
      <c r="F62" s="8"/>
      <c r="G62" s="8">
        <f t="shared" si="1"/>
        <v>0</v>
      </c>
      <c r="H62" s="9"/>
      <c r="I62" s="8">
        <f t="shared" si="2"/>
        <v>0</v>
      </c>
      <c r="J62" s="10">
        <f>Eingabe!E18</f>
        <v>0</v>
      </c>
      <c r="K62" s="11">
        <f t="shared" si="3"/>
        <v>0</v>
      </c>
      <c r="L62" s="18">
        <f t="shared" si="4"/>
        <v>0</v>
      </c>
      <c r="M62" s="35"/>
      <c r="N62" s="41"/>
      <c r="O62" s="41"/>
      <c r="P62" s="43"/>
      <c r="Q62" s="44"/>
      <c r="R62" s="43"/>
      <c r="S62" s="44"/>
      <c r="T62" s="41"/>
      <c r="U62" s="35"/>
      <c r="V62" s="35"/>
      <c r="W62" s="40"/>
      <c r="X62" s="35"/>
      <c r="Y62" s="35"/>
      <c r="Z62" s="35"/>
      <c r="AA62" s="35"/>
      <c r="AB62" s="35"/>
      <c r="AC62" s="35"/>
      <c r="AE62" s="35"/>
      <c r="AF62" s="35"/>
    </row>
    <row r="63" spans="2:32" ht="26.25" customHeight="1">
      <c r="B63" s="35"/>
      <c r="C63" s="35"/>
      <c r="D63" s="14" t="s">
        <v>22</v>
      </c>
      <c r="E63" s="59">
        <f>Eingabe!C19</f>
        <v>16</v>
      </c>
      <c r="F63" s="8"/>
      <c r="G63" s="8">
        <f t="shared" si="1"/>
        <v>0</v>
      </c>
      <c r="H63" s="9"/>
      <c r="I63" s="8">
        <f t="shared" si="2"/>
        <v>0</v>
      </c>
      <c r="J63" s="10">
        <f>Eingabe!E19</f>
        <v>0</v>
      </c>
      <c r="K63" s="11">
        <f t="shared" si="3"/>
        <v>0</v>
      </c>
      <c r="L63" s="18">
        <f t="shared" si="4"/>
        <v>0</v>
      </c>
      <c r="M63" s="35"/>
      <c r="N63" s="41"/>
      <c r="O63" s="41"/>
      <c r="P63" s="43"/>
      <c r="Q63" s="44"/>
      <c r="R63" s="43"/>
      <c r="S63" s="44"/>
      <c r="T63" s="41"/>
      <c r="U63" s="35"/>
      <c r="V63" s="35"/>
      <c r="W63" s="40"/>
      <c r="X63" s="35"/>
      <c r="Y63" s="35"/>
      <c r="Z63" s="35"/>
      <c r="AA63" s="35"/>
      <c r="AB63" s="35"/>
      <c r="AC63" s="35"/>
      <c r="AE63" s="35"/>
      <c r="AF63" s="35"/>
    </row>
    <row r="64" spans="2:32" ht="26.25" customHeight="1">
      <c r="B64" s="35"/>
      <c r="C64" s="35"/>
      <c r="D64" s="14" t="s">
        <v>23</v>
      </c>
      <c r="E64" s="59">
        <f>Eingabe!C20</f>
        <v>17</v>
      </c>
      <c r="F64" s="8"/>
      <c r="G64" s="8">
        <f t="shared" si="1"/>
        <v>0</v>
      </c>
      <c r="H64" s="9"/>
      <c r="I64" s="8">
        <f t="shared" si="2"/>
        <v>0</v>
      </c>
      <c r="J64" s="10">
        <f>Eingabe!E20</f>
        <v>0</v>
      </c>
      <c r="K64" s="11">
        <f t="shared" si="3"/>
        <v>0</v>
      </c>
      <c r="L64" s="18">
        <f t="shared" si="4"/>
        <v>0</v>
      </c>
      <c r="M64" s="35"/>
      <c r="N64" s="41"/>
      <c r="O64" s="41"/>
      <c r="P64" s="43"/>
      <c r="Q64" s="44"/>
      <c r="R64" s="44"/>
      <c r="S64" s="44"/>
      <c r="T64" s="43"/>
      <c r="U64" s="44"/>
      <c r="V64" s="44"/>
      <c r="W64" s="43"/>
      <c r="X64" s="41"/>
      <c r="Y64" s="41"/>
      <c r="Z64" s="41"/>
      <c r="AA64" s="35"/>
      <c r="AB64" s="35"/>
      <c r="AC64" s="40"/>
      <c r="AE64" s="35"/>
      <c r="AF64" s="35"/>
    </row>
    <row r="65" spans="2:32" ht="26.25" customHeight="1">
      <c r="B65" s="35"/>
      <c r="C65" s="35"/>
      <c r="D65" s="14" t="s">
        <v>24</v>
      </c>
      <c r="E65" s="59">
        <f>Eingabe!C21</f>
        <v>18</v>
      </c>
      <c r="F65" s="8"/>
      <c r="G65" s="8">
        <f t="shared" si="1"/>
        <v>0</v>
      </c>
      <c r="H65" s="9"/>
      <c r="I65" s="8">
        <f t="shared" si="2"/>
        <v>0</v>
      </c>
      <c r="J65" s="10">
        <f>Eingabe!E21</f>
        <v>0</v>
      </c>
      <c r="K65" s="11">
        <f t="shared" si="3"/>
        <v>0</v>
      </c>
      <c r="L65" s="18">
        <f t="shared" si="4"/>
        <v>0</v>
      </c>
      <c r="M65" s="35"/>
      <c r="N65" s="41"/>
      <c r="O65" s="41"/>
      <c r="P65" s="43"/>
      <c r="Q65" s="44"/>
      <c r="R65" s="43"/>
      <c r="S65" s="44"/>
      <c r="T65" s="44"/>
      <c r="U65" s="44"/>
      <c r="V65" s="43"/>
      <c r="W65" s="44"/>
      <c r="X65" s="44"/>
      <c r="Y65" s="43"/>
      <c r="Z65" s="41"/>
      <c r="AA65" s="41"/>
      <c r="AB65" s="41"/>
      <c r="AC65" s="35"/>
      <c r="AE65" s="40"/>
      <c r="AF65" s="35"/>
    </row>
    <row r="66" spans="2:32" ht="26.25" customHeight="1">
      <c r="B66" s="35"/>
      <c r="C66" s="35"/>
      <c r="D66" s="14" t="s">
        <v>25</v>
      </c>
      <c r="E66" s="59">
        <f>Eingabe!C22</f>
        <v>19</v>
      </c>
      <c r="F66" s="8"/>
      <c r="G66" s="8">
        <f t="shared" si="1"/>
        <v>0</v>
      </c>
      <c r="H66" s="9"/>
      <c r="I66" s="8">
        <f t="shared" si="2"/>
        <v>0</v>
      </c>
      <c r="J66" s="10">
        <f>Eingabe!E22</f>
        <v>0</v>
      </c>
      <c r="K66" s="11">
        <f t="shared" si="3"/>
        <v>0</v>
      </c>
      <c r="L66" s="18">
        <f t="shared" si="4"/>
        <v>0</v>
      </c>
      <c r="M66" s="35"/>
      <c r="N66" s="41"/>
      <c r="O66" s="41"/>
      <c r="P66" s="43"/>
      <c r="Q66" s="44"/>
      <c r="R66" s="43"/>
      <c r="S66" s="44"/>
      <c r="T66" s="44"/>
      <c r="U66" s="44"/>
      <c r="V66" s="43"/>
      <c r="W66" s="44"/>
      <c r="X66" s="44"/>
      <c r="Y66" s="43"/>
      <c r="Z66" s="41"/>
      <c r="AA66" s="41"/>
      <c r="AB66" s="41"/>
      <c r="AC66" s="35"/>
      <c r="AE66" s="40"/>
      <c r="AF66" s="35"/>
    </row>
    <row r="67" spans="2:32" ht="26.25" customHeight="1">
      <c r="B67" s="35"/>
      <c r="C67" s="35"/>
      <c r="D67" s="14" t="s">
        <v>26</v>
      </c>
      <c r="E67" s="59">
        <f>Eingabe!C23</f>
        <v>20</v>
      </c>
      <c r="F67" s="8"/>
      <c r="G67" s="8">
        <f t="shared" si="1"/>
        <v>0</v>
      </c>
      <c r="H67" s="9"/>
      <c r="I67" s="8">
        <f t="shared" si="2"/>
        <v>0</v>
      </c>
      <c r="J67" s="10">
        <f>Eingabe!E23</f>
        <v>0</v>
      </c>
      <c r="K67" s="11">
        <f t="shared" si="3"/>
        <v>0</v>
      </c>
      <c r="L67" s="18">
        <f t="shared" si="4"/>
        <v>0</v>
      </c>
      <c r="M67" s="35"/>
      <c r="N67" s="41"/>
      <c r="O67" s="41"/>
      <c r="P67" s="43"/>
      <c r="Q67" s="44"/>
      <c r="S67" s="43"/>
      <c r="T67" s="44"/>
      <c r="U67" s="44"/>
      <c r="V67" s="44"/>
      <c r="W67" s="43"/>
      <c r="X67" s="43"/>
      <c r="Y67" s="44"/>
      <c r="Z67" s="43"/>
      <c r="AA67" s="41"/>
      <c r="AB67" s="41"/>
      <c r="AE67" s="40"/>
      <c r="AF67" s="35"/>
    </row>
    <row r="68" spans="2:32" ht="26.25" customHeight="1">
      <c r="B68" s="35"/>
      <c r="C68" s="35"/>
      <c r="D68" s="14" t="s">
        <v>27</v>
      </c>
      <c r="E68" s="59">
        <f>Eingabe!C24</f>
        <v>21</v>
      </c>
      <c r="F68" s="8"/>
      <c r="G68" s="8">
        <f t="shared" si="1"/>
        <v>0</v>
      </c>
      <c r="H68" s="9"/>
      <c r="I68" s="8">
        <f t="shared" si="2"/>
        <v>0</v>
      </c>
      <c r="J68" s="10">
        <f>Eingabe!E24</f>
        <v>0</v>
      </c>
      <c r="K68" s="11">
        <f t="shared" si="3"/>
        <v>0</v>
      </c>
      <c r="L68" s="18">
        <f t="shared" si="4"/>
        <v>0</v>
      </c>
      <c r="M68" s="35"/>
      <c r="N68" s="41"/>
      <c r="O68" s="41"/>
      <c r="P68" s="43"/>
      <c r="Q68" s="44"/>
      <c r="S68" s="43"/>
      <c r="T68" s="44"/>
      <c r="U68" s="44"/>
      <c r="V68" s="44"/>
      <c r="W68" s="43"/>
      <c r="X68" s="43"/>
      <c r="Y68" s="44"/>
      <c r="Z68" s="43"/>
      <c r="AA68" s="41"/>
      <c r="AB68" s="41"/>
      <c r="AE68" s="40"/>
      <c r="AF68" s="35"/>
    </row>
    <row r="69" spans="2:31" ht="34.5" customHeight="1">
      <c r="B69" s="35"/>
      <c r="C69" s="35"/>
      <c r="D69" s="14" t="s">
        <v>28</v>
      </c>
      <c r="E69" s="59">
        <f>Eingabe!C25</f>
        <v>22</v>
      </c>
      <c r="F69" s="8"/>
      <c r="G69" s="8">
        <f t="shared" si="1"/>
        <v>0</v>
      </c>
      <c r="H69" s="9"/>
      <c r="I69" s="8">
        <f t="shared" si="2"/>
        <v>0</v>
      </c>
      <c r="J69" s="10">
        <f>Eingabe!E25</f>
        <v>0</v>
      </c>
      <c r="K69" s="11">
        <f t="shared" si="3"/>
        <v>0</v>
      </c>
      <c r="L69" s="18">
        <f t="shared" si="4"/>
        <v>0</v>
      </c>
      <c r="M69" s="35"/>
      <c r="N69" s="41"/>
      <c r="O69" s="41"/>
      <c r="P69" s="43"/>
      <c r="Q69" s="44"/>
      <c r="R69" s="44"/>
      <c r="S69" s="44"/>
      <c r="T69" s="43"/>
      <c r="U69" s="43"/>
      <c r="V69" s="44"/>
      <c r="W69" s="43"/>
      <c r="X69" s="41"/>
      <c r="Y69" s="41"/>
      <c r="Z69" s="41"/>
      <c r="AA69" s="35"/>
      <c r="AB69" s="40"/>
      <c r="AC69" s="35"/>
      <c r="AD69" s="25"/>
      <c r="AE69" s="25"/>
    </row>
    <row r="70" spans="2:31" ht="31.5" customHeight="1">
      <c r="B70" s="35"/>
      <c r="C70" s="35"/>
      <c r="D70" s="14" t="s">
        <v>29</v>
      </c>
      <c r="E70" s="59">
        <f>Eingabe!C26</f>
        <v>23</v>
      </c>
      <c r="F70" s="8"/>
      <c r="G70" s="8">
        <f t="shared" si="1"/>
        <v>0</v>
      </c>
      <c r="H70" s="9"/>
      <c r="I70" s="8">
        <f t="shared" si="2"/>
        <v>0</v>
      </c>
      <c r="J70" s="10">
        <f>Eingabe!E26</f>
        <v>0</v>
      </c>
      <c r="K70" s="11">
        <f t="shared" si="3"/>
        <v>0</v>
      </c>
      <c r="L70" s="18">
        <f t="shared" si="4"/>
        <v>0</v>
      </c>
      <c r="M70" s="35"/>
      <c r="N70" s="41"/>
      <c r="O70" s="41"/>
      <c r="P70" s="43"/>
      <c r="Q70" s="44"/>
      <c r="R70" s="44"/>
      <c r="S70" s="44"/>
      <c r="T70" s="43"/>
      <c r="U70" s="43"/>
      <c r="V70" s="44"/>
      <c r="W70" s="43"/>
      <c r="X70" s="41"/>
      <c r="Y70" s="41"/>
      <c r="Z70" s="41"/>
      <c r="AA70" s="35"/>
      <c r="AB70" s="40"/>
      <c r="AC70" s="35"/>
      <c r="AD70" s="25"/>
      <c r="AE70" s="25"/>
    </row>
    <row r="71" spans="2:31" ht="26.25" customHeight="1">
      <c r="B71" s="35"/>
      <c r="C71" s="35"/>
      <c r="D71" s="14" t="s">
        <v>30</v>
      </c>
      <c r="E71" s="59">
        <f>Eingabe!C27</f>
        <v>24</v>
      </c>
      <c r="F71" s="8"/>
      <c r="G71" s="8">
        <f t="shared" si="1"/>
        <v>0</v>
      </c>
      <c r="H71" s="9"/>
      <c r="I71" s="8">
        <f t="shared" si="2"/>
        <v>0</v>
      </c>
      <c r="J71" s="10">
        <f>Eingabe!E27</f>
        <v>0</v>
      </c>
      <c r="K71" s="11">
        <f t="shared" si="3"/>
        <v>0</v>
      </c>
      <c r="L71" s="18">
        <f t="shared" si="4"/>
        <v>0</v>
      </c>
      <c r="M71" s="35"/>
      <c r="N71" s="41"/>
      <c r="O71" s="41"/>
      <c r="P71" s="43"/>
      <c r="Q71" s="44"/>
      <c r="R71" s="44"/>
      <c r="S71" s="44"/>
      <c r="T71" s="43"/>
      <c r="U71" s="43"/>
      <c r="V71" s="44"/>
      <c r="W71" s="43"/>
      <c r="X71" s="41"/>
      <c r="Y71" s="41"/>
      <c r="Z71" s="41"/>
      <c r="AA71" s="35"/>
      <c r="AB71" s="40"/>
      <c r="AC71" s="35"/>
      <c r="AD71" s="25"/>
      <c r="AE71" s="25"/>
    </row>
    <row r="72" spans="2:31" ht="26.25" customHeight="1">
      <c r="B72" s="35"/>
      <c r="C72" s="35"/>
      <c r="D72" s="14" t="s">
        <v>31</v>
      </c>
      <c r="E72" s="59">
        <f>Eingabe!C28</f>
        <v>25</v>
      </c>
      <c r="F72" s="8"/>
      <c r="G72" s="8">
        <f t="shared" si="1"/>
        <v>0</v>
      </c>
      <c r="H72" s="9"/>
      <c r="I72" s="8">
        <f t="shared" si="2"/>
        <v>0</v>
      </c>
      <c r="J72" s="10">
        <f>Eingabe!E28</f>
        <v>0</v>
      </c>
      <c r="K72" s="11">
        <f t="shared" si="3"/>
        <v>0</v>
      </c>
      <c r="L72" s="18">
        <f t="shared" si="4"/>
        <v>0</v>
      </c>
      <c r="M72" s="35"/>
      <c r="N72" s="41"/>
      <c r="O72" s="41"/>
      <c r="P72" s="43"/>
      <c r="Q72" s="44"/>
      <c r="R72" s="44"/>
      <c r="S72" s="44"/>
      <c r="T72" s="43"/>
      <c r="U72" s="43"/>
      <c r="V72" s="44"/>
      <c r="W72" s="43"/>
      <c r="X72" s="41"/>
      <c r="Y72" s="41"/>
      <c r="Z72" s="41"/>
      <c r="AA72" s="35"/>
      <c r="AB72" s="40"/>
      <c r="AC72" s="35"/>
      <c r="AD72" s="25"/>
      <c r="AE72" s="25"/>
    </row>
    <row r="73" spans="2:31" ht="26.25" customHeight="1">
      <c r="B73" s="35"/>
      <c r="C73" s="35"/>
      <c r="D73" s="14" t="s">
        <v>32</v>
      </c>
      <c r="E73" s="59">
        <f>Eingabe!C29</f>
        <v>26</v>
      </c>
      <c r="F73" s="8"/>
      <c r="G73" s="8">
        <f t="shared" si="1"/>
        <v>0</v>
      </c>
      <c r="H73" s="9"/>
      <c r="I73" s="8">
        <f t="shared" si="2"/>
        <v>0</v>
      </c>
      <c r="J73" s="10">
        <f>Eingabe!E29</f>
        <v>0</v>
      </c>
      <c r="K73" s="11">
        <f t="shared" si="3"/>
        <v>0</v>
      </c>
      <c r="L73" s="18">
        <f t="shared" si="4"/>
        <v>0</v>
      </c>
      <c r="M73" s="35"/>
      <c r="N73" s="41"/>
      <c r="O73" s="41"/>
      <c r="P73" s="43"/>
      <c r="Q73" s="44"/>
      <c r="R73" s="44"/>
      <c r="S73" s="44"/>
      <c r="T73" s="43"/>
      <c r="U73" s="43"/>
      <c r="V73" s="44"/>
      <c r="W73" s="43"/>
      <c r="X73" s="41"/>
      <c r="Y73" s="41"/>
      <c r="Z73" s="41"/>
      <c r="AA73" s="35"/>
      <c r="AB73" s="40"/>
      <c r="AC73" s="35"/>
      <c r="AD73" s="25"/>
      <c r="AE73" s="25"/>
    </row>
    <row r="74" spans="2:31" ht="26.25" customHeight="1">
      <c r="B74" s="35"/>
      <c r="C74" s="35"/>
      <c r="D74" s="14" t="s">
        <v>33</v>
      </c>
      <c r="E74" s="59">
        <f>Eingabe!C30</f>
        <v>27</v>
      </c>
      <c r="F74" s="8"/>
      <c r="G74" s="8">
        <f t="shared" si="1"/>
        <v>0</v>
      </c>
      <c r="H74" s="9"/>
      <c r="I74" s="8">
        <f t="shared" si="2"/>
        <v>0</v>
      </c>
      <c r="J74" s="10">
        <f>Eingabe!E30</f>
        <v>0</v>
      </c>
      <c r="K74" s="11">
        <f t="shared" si="3"/>
        <v>0</v>
      </c>
      <c r="L74" s="18">
        <f t="shared" si="4"/>
        <v>0</v>
      </c>
      <c r="M74" s="35"/>
      <c r="N74" s="41"/>
      <c r="O74" s="41"/>
      <c r="P74" s="43"/>
      <c r="Q74" s="44"/>
      <c r="R74" s="44"/>
      <c r="S74" s="44"/>
      <c r="T74" s="43"/>
      <c r="U74" s="43"/>
      <c r="V74" s="44"/>
      <c r="W74" s="43"/>
      <c r="X74" s="41"/>
      <c r="Y74" s="41"/>
      <c r="Z74" s="41"/>
      <c r="AA74" s="35"/>
      <c r="AB74" s="40"/>
      <c r="AC74" s="35"/>
      <c r="AD74" s="25"/>
      <c r="AE74" s="25"/>
    </row>
    <row r="75" spans="2:31" ht="26.25" customHeight="1">
      <c r="B75" s="35"/>
      <c r="C75" s="35"/>
      <c r="D75" s="14" t="s">
        <v>34</v>
      </c>
      <c r="E75" s="59">
        <f>Eingabe!C31</f>
        <v>28</v>
      </c>
      <c r="F75" s="8"/>
      <c r="G75" s="8">
        <f t="shared" si="1"/>
        <v>0</v>
      </c>
      <c r="H75" s="9"/>
      <c r="I75" s="8">
        <f t="shared" si="2"/>
        <v>0</v>
      </c>
      <c r="J75" s="10">
        <f>Eingabe!E31</f>
        <v>0</v>
      </c>
      <c r="K75" s="11">
        <f t="shared" si="3"/>
        <v>0</v>
      </c>
      <c r="L75" s="18">
        <f t="shared" si="4"/>
        <v>0</v>
      </c>
      <c r="M75" s="35"/>
      <c r="N75" s="41"/>
      <c r="O75" s="41"/>
      <c r="P75" s="43"/>
      <c r="Q75" s="44"/>
      <c r="R75" s="44"/>
      <c r="S75" s="44"/>
      <c r="T75" s="43"/>
      <c r="U75" s="43"/>
      <c r="V75" s="44"/>
      <c r="W75" s="43"/>
      <c r="X75" s="41"/>
      <c r="Y75" s="41"/>
      <c r="Z75" s="41"/>
      <c r="AA75" s="35"/>
      <c r="AB75" s="40"/>
      <c r="AC75" s="35"/>
      <c r="AD75" s="25"/>
      <c r="AE75" s="25"/>
    </row>
    <row r="76" spans="2:31" ht="26.25" customHeight="1">
      <c r="B76" s="35"/>
      <c r="C76" s="35"/>
      <c r="D76" s="14" t="s">
        <v>35</v>
      </c>
      <c r="E76" s="59">
        <f>Eingabe!C32</f>
        <v>29</v>
      </c>
      <c r="F76" s="8"/>
      <c r="G76" s="8">
        <f t="shared" si="1"/>
        <v>0</v>
      </c>
      <c r="H76" s="9"/>
      <c r="I76" s="8">
        <f t="shared" si="2"/>
        <v>0</v>
      </c>
      <c r="J76" s="10">
        <f>Eingabe!E32</f>
        <v>0</v>
      </c>
      <c r="K76" s="11">
        <f t="shared" si="3"/>
        <v>0</v>
      </c>
      <c r="L76" s="18">
        <f t="shared" si="4"/>
        <v>0</v>
      </c>
      <c r="M76" s="35"/>
      <c r="N76" s="41"/>
      <c r="O76" s="41"/>
      <c r="P76" s="43"/>
      <c r="Q76" s="44"/>
      <c r="R76" s="44"/>
      <c r="S76" s="44"/>
      <c r="T76" s="43"/>
      <c r="U76" s="43"/>
      <c r="V76" s="44"/>
      <c r="W76" s="43"/>
      <c r="X76" s="41"/>
      <c r="Y76" s="41"/>
      <c r="Z76" s="41"/>
      <c r="AA76" s="35"/>
      <c r="AB76" s="40"/>
      <c r="AC76" s="35"/>
      <c r="AD76" s="25"/>
      <c r="AE76" s="25"/>
    </row>
    <row r="77" spans="2:31" ht="26.25" customHeight="1">
      <c r="B77" s="35"/>
      <c r="C77" s="35"/>
      <c r="D77" s="14" t="s">
        <v>36</v>
      </c>
      <c r="E77" s="59">
        <f>Eingabe!C33</f>
        <v>30</v>
      </c>
      <c r="F77" s="8"/>
      <c r="G77" s="8">
        <f t="shared" si="1"/>
        <v>0</v>
      </c>
      <c r="H77" s="9"/>
      <c r="I77" s="8">
        <f t="shared" si="2"/>
        <v>0</v>
      </c>
      <c r="J77" s="10">
        <f>Eingabe!E33</f>
        <v>0</v>
      </c>
      <c r="K77" s="11">
        <f t="shared" si="3"/>
        <v>0</v>
      </c>
      <c r="L77" s="18">
        <f t="shared" si="4"/>
        <v>0</v>
      </c>
      <c r="M77" s="35"/>
      <c r="N77" s="41"/>
      <c r="O77" s="41"/>
      <c r="P77" s="43"/>
      <c r="Q77" s="44"/>
      <c r="R77" s="44"/>
      <c r="S77" s="44"/>
      <c r="T77" s="43"/>
      <c r="U77" s="43"/>
      <c r="V77" s="44"/>
      <c r="W77" s="43"/>
      <c r="X77" s="41"/>
      <c r="Y77" s="41"/>
      <c r="Z77" s="41"/>
      <c r="AA77" s="35"/>
      <c r="AB77" s="40"/>
      <c r="AC77" s="35"/>
      <c r="AD77" s="25"/>
      <c r="AE77" s="25"/>
    </row>
    <row r="78" spans="2:31" ht="26.25" customHeight="1">
      <c r="B78" s="35"/>
      <c r="C78" s="35"/>
      <c r="D78" s="14" t="s">
        <v>37</v>
      </c>
      <c r="E78" s="59">
        <f>Eingabe!C34</f>
        <v>31</v>
      </c>
      <c r="F78" s="8"/>
      <c r="G78" s="8">
        <f t="shared" si="1"/>
        <v>0</v>
      </c>
      <c r="H78" s="9"/>
      <c r="I78" s="8">
        <f t="shared" si="2"/>
        <v>0</v>
      </c>
      <c r="J78" s="10">
        <f>Eingabe!E34</f>
        <v>0</v>
      </c>
      <c r="K78" s="11">
        <f t="shared" si="3"/>
        <v>0</v>
      </c>
      <c r="L78" s="18">
        <f t="shared" si="4"/>
        <v>0</v>
      </c>
      <c r="M78" s="35"/>
      <c r="N78" s="41"/>
      <c r="O78" s="41"/>
      <c r="P78" s="43"/>
      <c r="Q78" s="44"/>
      <c r="R78" s="44"/>
      <c r="S78" s="44"/>
      <c r="T78" s="43"/>
      <c r="U78" s="43"/>
      <c r="V78" s="44"/>
      <c r="W78" s="43"/>
      <c r="X78" s="41"/>
      <c r="Y78" s="41"/>
      <c r="Z78" s="41"/>
      <c r="AA78" s="35"/>
      <c r="AB78" s="40"/>
      <c r="AC78" s="35"/>
      <c r="AD78" s="25"/>
      <c r="AE78" s="25"/>
    </row>
    <row r="79" spans="2:31" ht="26.25" customHeight="1">
      <c r="B79" s="35"/>
      <c r="C79" s="35"/>
      <c r="D79" s="14" t="s">
        <v>38</v>
      </c>
      <c r="E79" s="59">
        <f>Eingabe!C35</f>
        <v>32</v>
      </c>
      <c r="F79" s="8"/>
      <c r="G79" s="8">
        <f t="shared" si="1"/>
        <v>0</v>
      </c>
      <c r="H79" s="9"/>
      <c r="I79" s="8">
        <f t="shared" si="2"/>
        <v>0</v>
      </c>
      <c r="J79" s="10">
        <f>Eingabe!E35</f>
        <v>0</v>
      </c>
      <c r="K79" s="11">
        <f t="shared" si="3"/>
        <v>0</v>
      </c>
      <c r="L79" s="18">
        <f t="shared" si="4"/>
        <v>0</v>
      </c>
      <c r="M79" s="35"/>
      <c r="N79" s="41"/>
      <c r="O79" s="41"/>
      <c r="P79" s="43"/>
      <c r="Q79" s="44"/>
      <c r="R79" s="44"/>
      <c r="S79" s="44"/>
      <c r="T79" s="43"/>
      <c r="U79" s="43"/>
      <c r="V79" s="44"/>
      <c r="W79" s="43"/>
      <c r="X79" s="41"/>
      <c r="Y79" s="41"/>
      <c r="Z79" s="41"/>
      <c r="AA79" s="35"/>
      <c r="AB79" s="40"/>
      <c r="AC79" s="35"/>
      <c r="AD79" s="25"/>
      <c r="AE79" s="25"/>
    </row>
    <row r="80" spans="2:31" ht="26.25" customHeight="1">
      <c r="B80" s="35"/>
      <c r="C80" s="35"/>
      <c r="D80" s="14" t="s">
        <v>39</v>
      </c>
      <c r="E80" s="59">
        <f>Eingabe!C36</f>
        <v>33</v>
      </c>
      <c r="F80" s="8"/>
      <c r="G80" s="8">
        <f aca="true" t="shared" si="5" ref="G80:G97">H80-F80</f>
        <v>0</v>
      </c>
      <c r="H80" s="9"/>
      <c r="I80" s="8">
        <f aca="true" t="shared" si="6" ref="I80:I97">SUM(H80/12)</f>
        <v>0</v>
      </c>
      <c r="J80" s="10">
        <f>Eingabe!E36</f>
        <v>0</v>
      </c>
      <c r="K80" s="11">
        <f t="shared" si="3"/>
        <v>0</v>
      </c>
      <c r="L80" s="18">
        <f t="shared" si="4"/>
        <v>0</v>
      </c>
      <c r="M80" s="35"/>
      <c r="N80" s="41"/>
      <c r="O80" s="41"/>
      <c r="P80" s="43"/>
      <c r="Q80" s="44"/>
      <c r="R80" s="44"/>
      <c r="S80" s="44"/>
      <c r="T80" s="43"/>
      <c r="U80" s="43"/>
      <c r="V80" s="44"/>
      <c r="W80" s="43"/>
      <c r="X80" s="41"/>
      <c r="Y80" s="41"/>
      <c r="Z80" s="41"/>
      <c r="AA80" s="35"/>
      <c r="AB80" s="40"/>
      <c r="AC80" s="35"/>
      <c r="AD80" s="25"/>
      <c r="AE80" s="25"/>
    </row>
    <row r="81" spans="2:32" ht="26.25" customHeight="1">
      <c r="B81" s="35"/>
      <c r="C81" s="35"/>
      <c r="D81" s="14" t="s">
        <v>40</v>
      </c>
      <c r="E81" s="59">
        <f>Eingabe!C37</f>
        <v>34</v>
      </c>
      <c r="F81" s="8"/>
      <c r="G81" s="8">
        <f t="shared" si="5"/>
        <v>0</v>
      </c>
      <c r="H81" s="9"/>
      <c r="I81" s="8">
        <f t="shared" si="6"/>
        <v>0</v>
      </c>
      <c r="J81" s="10">
        <f>Eingabe!E37</f>
        <v>0</v>
      </c>
      <c r="K81" s="11">
        <f aca="true" t="shared" si="7" ref="K81:K97">$H$48-H81</f>
        <v>0</v>
      </c>
      <c r="L81" s="18">
        <f t="shared" si="4"/>
        <v>0</v>
      </c>
      <c r="M81" s="35"/>
      <c r="N81" s="41"/>
      <c r="O81" s="41"/>
      <c r="P81" s="43"/>
      <c r="Q81" s="44"/>
      <c r="S81" s="43"/>
      <c r="T81" s="44"/>
      <c r="U81" s="44"/>
      <c r="V81" s="44"/>
      <c r="W81" s="43"/>
      <c r="X81" s="43"/>
      <c r="Y81" s="44"/>
      <c r="Z81" s="43"/>
      <c r="AA81" s="41"/>
      <c r="AB81" s="41"/>
      <c r="AE81" s="40"/>
      <c r="AF81" s="35"/>
    </row>
    <row r="82" spans="2:32" ht="26.25" customHeight="1">
      <c r="B82" s="35"/>
      <c r="C82" s="35"/>
      <c r="D82" s="14" t="s">
        <v>41</v>
      </c>
      <c r="E82" s="59">
        <f>Eingabe!C38</f>
        <v>35</v>
      </c>
      <c r="F82" s="8"/>
      <c r="G82" s="8">
        <f t="shared" si="5"/>
        <v>0</v>
      </c>
      <c r="H82" s="9"/>
      <c r="I82" s="8">
        <f t="shared" si="6"/>
        <v>0</v>
      </c>
      <c r="J82" s="10">
        <f>Eingabe!E38</f>
        <v>0</v>
      </c>
      <c r="K82" s="11">
        <f t="shared" si="7"/>
        <v>0</v>
      </c>
      <c r="L82" s="18">
        <f t="shared" si="4"/>
        <v>0</v>
      </c>
      <c r="M82" s="35"/>
      <c r="N82" s="41"/>
      <c r="O82" s="41"/>
      <c r="P82" s="43"/>
      <c r="Q82" s="44"/>
      <c r="S82" s="43"/>
      <c r="T82" s="44"/>
      <c r="U82" s="44"/>
      <c r="V82" s="44"/>
      <c r="W82" s="43"/>
      <c r="X82" s="43"/>
      <c r="Y82" s="44"/>
      <c r="Z82" s="43"/>
      <c r="AA82" s="41"/>
      <c r="AB82" s="35"/>
      <c r="AC82" s="35"/>
      <c r="AE82" s="35"/>
      <c r="AF82" s="35"/>
    </row>
    <row r="83" spans="2:32" ht="26.25" customHeight="1">
      <c r="B83" s="35"/>
      <c r="C83" s="35"/>
      <c r="D83" s="14" t="s">
        <v>42</v>
      </c>
      <c r="E83" s="59">
        <f>Eingabe!C39</f>
        <v>36</v>
      </c>
      <c r="F83" s="8"/>
      <c r="G83" s="8">
        <f t="shared" si="5"/>
        <v>0</v>
      </c>
      <c r="H83" s="9"/>
      <c r="I83" s="8">
        <f t="shared" si="6"/>
        <v>0</v>
      </c>
      <c r="J83" s="10">
        <f>Eingabe!E39</f>
        <v>0</v>
      </c>
      <c r="K83" s="11">
        <f t="shared" si="7"/>
        <v>0</v>
      </c>
      <c r="L83" s="18">
        <f t="shared" si="4"/>
        <v>0</v>
      </c>
      <c r="M83" s="35"/>
      <c r="N83" s="41"/>
      <c r="O83" s="41"/>
      <c r="P83" s="43"/>
      <c r="Q83" s="44"/>
      <c r="S83" s="43"/>
      <c r="T83" s="44"/>
      <c r="U83" s="44"/>
      <c r="V83" s="44"/>
      <c r="W83" s="43"/>
      <c r="X83" s="43"/>
      <c r="Y83" s="44"/>
      <c r="Z83" s="43"/>
      <c r="AA83" s="41"/>
      <c r="AB83" s="35"/>
      <c r="AC83" s="35"/>
      <c r="AE83" s="35"/>
      <c r="AF83" s="35"/>
    </row>
    <row r="84" spans="2:32" ht="26.25" customHeight="1">
      <c r="B84" s="35"/>
      <c r="C84" s="35"/>
      <c r="D84" s="14" t="s">
        <v>43</v>
      </c>
      <c r="E84" s="59">
        <f>Eingabe!C40</f>
        <v>37</v>
      </c>
      <c r="F84" s="8"/>
      <c r="G84" s="8">
        <f t="shared" si="5"/>
        <v>0</v>
      </c>
      <c r="H84" s="9"/>
      <c r="I84" s="8">
        <f t="shared" si="6"/>
        <v>0</v>
      </c>
      <c r="J84" s="10">
        <f>Eingabe!E40</f>
        <v>0</v>
      </c>
      <c r="K84" s="11">
        <f t="shared" si="7"/>
        <v>0</v>
      </c>
      <c r="L84" s="18">
        <f t="shared" si="4"/>
        <v>0</v>
      </c>
      <c r="M84" s="35"/>
      <c r="N84" s="41"/>
      <c r="O84" s="41"/>
      <c r="P84" s="43"/>
      <c r="Q84" s="44"/>
      <c r="S84" s="43"/>
      <c r="T84" s="44"/>
      <c r="U84" s="44"/>
      <c r="V84" s="44"/>
      <c r="W84" s="43"/>
      <c r="X84" s="43"/>
      <c r="Y84" s="44"/>
      <c r="Z84" s="43"/>
      <c r="AA84" s="41"/>
      <c r="AB84" s="35"/>
      <c r="AC84" s="35"/>
      <c r="AE84" s="35"/>
      <c r="AF84" s="35"/>
    </row>
    <row r="85" spans="2:32" ht="26.25" customHeight="1">
      <c r="B85" s="35"/>
      <c r="C85" s="35"/>
      <c r="D85" s="14" t="s">
        <v>44</v>
      </c>
      <c r="E85" s="59">
        <f>Eingabe!C41</f>
        <v>38</v>
      </c>
      <c r="F85" s="8"/>
      <c r="G85" s="8">
        <f t="shared" si="5"/>
        <v>0</v>
      </c>
      <c r="H85" s="9"/>
      <c r="I85" s="8">
        <f t="shared" si="6"/>
        <v>0</v>
      </c>
      <c r="J85" s="10">
        <f>Eingabe!E41</f>
        <v>0</v>
      </c>
      <c r="K85" s="11">
        <f t="shared" si="7"/>
        <v>0</v>
      </c>
      <c r="L85" s="18">
        <f t="shared" si="4"/>
        <v>0</v>
      </c>
      <c r="M85" s="35"/>
      <c r="N85" s="41"/>
      <c r="O85" s="41"/>
      <c r="P85" s="43"/>
      <c r="Q85" s="44"/>
      <c r="S85" s="43"/>
      <c r="T85" s="44"/>
      <c r="U85" s="44"/>
      <c r="V85" s="44"/>
      <c r="W85" s="43"/>
      <c r="X85" s="43"/>
      <c r="Y85" s="44"/>
      <c r="Z85" s="43"/>
      <c r="AA85" s="41"/>
      <c r="AB85" s="41"/>
      <c r="AE85" s="40"/>
      <c r="AF85" s="35"/>
    </row>
    <row r="86" spans="2:32" ht="26.25" customHeight="1">
      <c r="B86" s="35"/>
      <c r="C86" s="35"/>
      <c r="D86" s="14" t="s">
        <v>45</v>
      </c>
      <c r="E86" s="59">
        <f>Eingabe!C42</f>
        <v>39</v>
      </c>
      <c r="F86" s="8"/>
      <c r="G86" s="8">
        <f t="shared" si="5"/>
        <v>0</v>
      </c>
      <c r="H86" s="9"/>
      <c r="I86" s="8">
        <f t="shared" si="6"/>
        <v>0</v>
      </c>
      <c r="J86" s="10">
        <f>Eingabe!E42</f>
        <v>0</v>
      </c>
      <c r="K86" s="11">
        <f t="shared" si="7"/>
        <v>0</v>
      </c>
      <c r="L86" s="18">
        <f t="shared" si="4"/>
        <v>0</v>
      </c>
      <c r="M86" s="35"/>
      <c r="N86" s="41"/>
      <c r="O86" s="41"/>
      <c r="P86" s="43"/>
      <c r="Q86" s="44"/>
      <c r="S86" s="43"/>
      <c r="T86" s="44"/>
      <c r="U86" s="44"/>
      <c r="V86" s="44"/>
      <c r="W86" s="43"/>
      <c r="X86" s="43"/>
      <c r="Y86" s="44"/>
      <c r="Z86" s="43"/>
      <c r="AA86" s="41"/>
      <c r="AB86" s="41"/>
      <c r="AE86" s="40"/>
      <c r="AF86" s="35"/>
    </row>
    <row r="87" spans="2:31" ht="34.5" customHeight="1">
      <c r="B87" s="35"/>
      <c r="C87" s="35"/>
      <c r="D87" s="14" t="s">
        <v>46</v>
      </c>
      <c r="E87" s="59">
        <f>Eingabe!C43</f>
        <v>40</v>
      </c>
      <c r="F87" s="8"/>
      <c r="G87" s="8">
        <f t="shared" si="5"/>
        <v>0</v>
      </c>
      <c r="H87" s="9"/>
      <c r="I87" s="8">
        <f t="shared" si="6"/>
        <v>0</v>
      </c>
      <c r="J87" s="10">
        <f>Eingabe!E43</f>
        <v>0</v>
      </c>
      <c r="K87" s="11">
        <f t="shared" si="7"/>
        <v>0</v>
      </c>
      <c r="L87" s="18">
        <f t="shared" si="4"/>
        <v>0</v>
      </c>
      <c r="M87" s="35"/>
      <c r="N87" s="41"/>
      <c r="O87" s="41"/>
      <c r="P87" s="43"/>
      <c r="Q87" s="44"/>
      <c r="R87" s="44"/>
      <c r="S87" s="44"/>
      <c r="T87" s="43"/>
      <c r="U87" s="43"/>
      <c r="V87" s="44"/>
      <c r="W87" s="43"/>
      <c r="X87" s="41"/>
      <c r="Y87" s="41"/>
      <c r="Z87" s="41"/>
      <c r="AA87" s="35"/>
      <c r="AB87" s="40"/>
      <c r="AC87" s="35"/>
      <c r="AD87" s="25"/>
      <c r="AE87" s="25"/>
    </row>
    <row r="88" spans="2:31" ht="31.5" customHeight="1">
      <c r="B88" s="35"/>
      <c r="C88" s="35"/>
      <c r="D88" s="14" t="s">
        <v>47</v>
      </c>
      <c r="E88" s="59">
        <f>Eingabe!C44</f>
        <v>41</v>
      </c>
      <c r="F88" s="8"/>
      <c r="G88" s="8">
        <f t="shared" si="5"/>
        <v>0</v>
      </c>
      <c r="H88" s="9"/>
      <c r="I88" s="8">
        <f t="shared" si="6"/>
        <v>0</v>
      </c>
      <c r="J88" s="10">
        <f>Eingabe!E44</f>
        <v>0</v>
      </c>
      <c r="K88" s="11">
        <f t="shared" si="7"/>
        <v>0</v>
      </c>
      <c r="L88" s="18">
        <f t="shared" si="4"/>
        <v>0</v>
      </c>
      <c r="M88" s="35"/>
      <c r="N88" s="41"/>
      <c r="O88" s="41"/>
      <c r="P88" s="43"/>
      <c r="Q88" s="44"/>
      <c r="R88" s="44"/>
      <c r="S88" s="44"/>
      <c r="T88" s="43"/>
      <c r="U88" s="43"/>
      <c r="V88" s="44"/>
      <c r="W88" s="43"/>
      <c r="X88" s="41"/>
      <c r="Y88" s="41"/>
      <c r="Z88" s="41"/>
      <c r="AA88" s="35"/>
      <c r="AB88" s="40"/>
      <c r="AC88" s="35"/>
      <c r="AD88" s="25"/>
      <c r="AE88" s="25"/>
    </row>
    <row r="89" spans="2:31" ht="26.25" customHeight="1">
      <c r="B89" s="35"/>
      <c r="C89" s="35"/>
      <c r="D89" s="14" t="s">
        <v>48</v>
      </c>
      <c r="E89" s="59">
        <f>Eingabe!C45</f>
        <v>42</v>
      </c>
      <c r="F89" s="8"/>
      <c r="G89" s="8">
        <f t="shared" si="5"/>
        <v>0</v>
      </c>
      <c r="H89" s="9"/>
      <c r="I89" s="8">
        <f t="shared" si="6"/>
        <v>0</v>
      </c>
      <c r="J89" s="10">
        <f>Eingabe!E45</f>
        <v>0</v>
      </c>
      <c r="K89" s="11">
        <f t="shared" si="7"/>
        <v>0</v>
      </c>
      <c r="L89" s="18">
        <f t="shared" si="4"/>
        <v>0</v>
      </c>
      <c r="M89" s="35"/>
      <c r="N89" s="41"/>
      <c r="O89" s="41"/>
      <c r="P89" s="43"/>
      <c r="Q89" s="44"/>
      <c r="R89" s="44"/>
      <c r="S89" s="44"/>
      <c r="T89" s="43"/>
      <c r="U89" s="43"/>
      <c r="V89" s="44"/>
      <c r="W89" s="43"/>
      <c r="X89" s="41"/>
      <c r="Y89" s="41"/>
      <c r="Z89" s="41"/>
      <c r="AA89" s="35"/>
      <c r="AB89" s="40"/>
      <c r="AC89" s="35"/>
      <c r="AD89" s="25"/>
      <c r="AE89" s="25"/>
    </row>
    <row r="90" spans="2:31" ht="26.25" customHeight="1">
      <c r="B90" s="35"/>
      <c r="C90" s="35"/>
      <c r="D90" s="14" t="s">
        <v>49</v>
      </c>
      <c r="E90" s="59">
        <f>Eingabe!C46</f>
        <v>43</v>
      </c>
      <c r="F90" s="8"/>
      <c r="G90" s="8">
        <f t="shared" si="5"/>
        <v>0</v>
      </c>
      <c r="H90" s="9"/>
      <c r="I90" s="8">
        <f t="shared" si="6"/>
        <v>0</v>
      </c>
      <c r="J90" s="10">
        <f>Eingabe!E46</f>
        <v>0</v>
      </c>
      <c r="K90" s="11">
        <f t="shared" si="7"/>
        <v>0</v>
      </c>
      <c r="L90" s="18">
        <f t="shared" si="4"/>
        <v>0</v>
      </c>
      <c r="M90" s="35"/>
      <c r="N90" s="41"/>
      <c r="O90" s="41"/>
      <c r="P90" s="43"/>
      <c r="Q90" s="44"/>
      <c r="R90" s="44"/>
      <c r="S90" s="44"/>
      <c r="T90" s="43"/>
      <c r="U90" s="43"/>
      <c r="V90" s="44"/>
      <c r="W90" s="43"/>
      <c r="X90" s="41"/>
      <c r="Y90" s="41"/>
      <c r="Z90" s="41"/>
      <c r="AA90" s="35"/>
      <c r="AB90" s="40"/>
      <c r="AC90" s="35"/>
      <c r="AD90" s="25"/>
      <c r="AE90" s="25"/>
    </row>
    <row r="91" spans="2:31" ht="26.25" customHeight="1">
      <c r="B91" s="35"/>
      <c r="C91" s="35"/>
      <c r="D91" s="14" t="s">
        <v>50</v>
      </c>
      <c r="E91" s="59">
        <f>Eingabe!C47</f>
        <v>44</v>
      </c>
      <c r="F91" s="8"/>
      <c r="G91" s="8">
        <f t="shared" si="5"/>
        <v>0</v>
      </c>
      <c r="H91" s="9"/>
      <c r="I91" s="8">
        <f t="shared" si="6"/>
        <v>0</v>
      </c>
      <c r="J91" s="10">
        <f>Eingabe!E47</f>
        <v>0</v>
      </c>
      <c r="K91" s="11">
        <f t="shared" si="7"/>
        <v>0</v>
      </c>
      <c r="L91" s="18">
        <f t="shared" si="4"/>
        <v>0</v>
      </c>
      <c r="M91" s="35"/>
      <c r="N91" s="41"/>
      <c r="O91" s="41"/>
      <c r="P91" s="43"/>
      <c r="Q91" s="44"/>
      <c r="R91" s="44"/>
      <c r="S91" s="44"/>
      <c r="T91" s="43"/>
      <c r="U91" s="43"/>
      <c r="V91" s="44"/>
      <c r="W91" s="43"/>
      <c r="X91" s="41"/>
      <c r="Y91" s="41"/>
      <c r="Z91" s="41"/>
      <c r="AA91" s="35"/>
      <c r="AB91" s="40"/>
      <c r="AC91" s="35"/>
      <c r="AD91" s="25"/>
      <c r="AE91" s="25"/>
    </row>
    <row r="92" spans="2:31" ht="26.25" customHeight="1">
      <c r="B92" s="35"/>
      <c r="C92" s="35"/>
      <c r="D92" s="14" t="s">
        <v>51</v>
      </c>
      <c r="E92" s="59">
        <f>Eingabe!C48</f>
        <v>45</v>
      </c>
      <c r="F92" s="8"/>
      <c r="G92" s="8">
        <f t="shared" si="5"/>
        <v>0</v>
      </c>
      <c r="H92" s="9"/>
      <c r="I92" s="8">
        <f t="shared" si="6"/>
        <v>0</v>
      </c>
      <c r="J92" s="10">
        <f>Eingabe!E48</f>
        <v>0</v>
      </c>
      <c r="K92" s="11">
        <f t="shared" si="7"/>
        <v>0</v>
      </c>
      <c r="L92" s="18">
        <f t="shared" si="4"/>
        <v>0</v>
      </c>
      <c r="M92" s="35"/>
      <c r="N92" s="41"/>
      <c r="O92" s="41"/>
      <c r="P92" s="43"/>
      <c r="Q92" s="44"/>
      <c r="R92" s="44"/>
      <c r="S92" s="44"/>
      <c r="T92" s="43"/>
      <c r="U92" s="43"/>
      <c r="V92" s="44"/>
      <c r="W92" s="43"/>
      <c r="X92" s="41"/>
      <c r="Y92" s="41"/>
      <c r="Z92" s="41"/>
      <c r="AA92" s="35"/>
      <c r="AB92" s="40"/>
      <c r="AC92" s="35"/>
      <c r="AD92" s="25"/>
      <c r="AE92" s="25"/>
    </row>
    <row r="93" spans="2:31" ht="26.25" customHeight="1">
      <c r="B93" s="35"/>
      <c r="C93" s="35"/>
      <c r="D93" s="14" t="s">
        <v>52</v>
      </c>
      <c r="E93" s="59">
        <f>Eingabe!C49</f>
        <v>46</v>
      </c>
      <c r="F93" s="8"/>
      <c r="G93" s="8">
        <f t="shared" si="5"/>
        <v>0</v>
      </c>
      <c r="H93" s="9"/>
      <c r="I93" s="8">
        <f t="shared" si="6"/>
        <v>0</v>
      </c>
      <c r="J93" s="10">
        <f>Eingabe!E49</f>
        <v>0</v>
      </c>
      <c r="K93" s="11">
        <f t="shared" si="7"/>
        <v>0</v>
      </c>
      <c r="L93" s="18">
        <f t="shared" si="4"/>
        <v>0</v>
      </c>
      <c r="M93" s="35"/>
      <c r="N93" s="41"/>
      <c r="O93" s="41"/>
      <c r="P93" s="43"/>
      <c r="Q93" s="44"/>
      <c r="R93" s="44"/>
      <c r="S93" s="44"/>
      <c r="T93" s="43"/>
      <c r="U93" s="43"/>
      <c r="V93" s="44"/>
      <c r="W93" s="43"/>
      <c r="X93" s="41"/>
      <c r="Y93" s="41"/>
      <c r="Z93" s="41"/>
      <c r="AA93" s="35"/>
      <c r="AB93" s="40"/>
      <c r="AC93" s="35"/>
      <c r="AD93" s="25"/>
      <c r="AE93" s="25"/>
    </row>
    <row r="94" spans="2:31" ht="26.25" customHeight="1">
      <c r="B94" s="35"/>
      <c r="C94" s="35"/>
      <c r="D94" s="14" t="s">
        <v>53</v>
      </c>
      <c r="E94" s="59">
        <f>Eingabe!C50</f>
        <v>47</v>
      </c>
      <c r="F94" s="8"/>
      <c r="G94" s="8">
        <f t="shared" si="5"/>
        <v>0</v>
      </c>
      <c r="H94" s="9"/>
      <c r="I94" s="8">
        <f t="shared" si="6"/>
        <v>0</v>
      </c>
      <c r="J94" s="10">
        <f>Eingabe!E50</f>
        <v>0</v>
      </c>
      <c r="K94" s="11">
        <f t="shared" si="7"/>
        <v>0</v>
      </c>
      <c r="L94" s="18">
        <f t="shared" si="4"/>
        <v>0</v>
      </c>
      <c r="M94" s="35"/>
      <c r="N94" s="41"/>
      <c r="O94" s="41"/>
      <c r="P94" s="43"/>
      <c r="Q94" s="44"/>
      <c r="R94" s="44"/>
      <c r="S94" s="44"/>
      <c r="T94" s="43"/>
      <c r="U94" s="43"/>
      <c r="V94" s="44"/>
      <c r="W94" s="43"/>
      <c r="X94" s="41"/>
      <c r="Y94" s="41"/>
      <c r="Z94" s="41"/>
      <c r="AA94" s="35"/>
      <c r="AB94" s="40"/>
      <c r="AC94" s="35"/>
      <c r="AD94" s="25"/>
      <c r="AE94" s="25"/>
    </row>
    <row r="95" spans="2:31" ht="26.25" customHeight="1">
      <c r="B95" s="35"/>
      <c r="C95" s="35"/>
      <c r="D95" s="14" t="s">
        <v>54</v>
      </c>
      <c r="E95" s="59">
        <f>Eingabe!C51</f>
        <v>48</v>
      </c>
      <c r="F95" s="8"/>
      <c r="G95" s="8">
        <f t="shared" si="5"/>
        <v>0</v>
      </c>
      <c r="H95" s="9"/>
      <c r="I95" s="8">
        <f t="shared" si="6"/>
        <v>0</v>
      </c>
      <c r="J95" s="10">
        <f>Eingabe!E51</f>
        <v>0</v>
      </c>
      <c r="K95" s="11">
        <f t="shared" si="7"/>
        <v>0</v>
      </c>
      <c r="L95" s="18">
        <f t="shared" si="4"/>
        <v>0</v>
      </c>
      <c r="M95" s="35"/>
      <c r="N95" s="41"/>
      <c r="O95" s="41"/>
      <c r="P95" s="43"/>
      <c r="Q95" s="44"/>
      <c r="R95" s="44"/>
      <c r="S95" s="44"/>
      <c r="T95" s="43"/>
      <c r="U95" s="43"/>
      <c r="V95" s="44"/>
      <c r="W95" s="43"/>
      <c r="X95" s="41"/>
      <c r="Y95" s="41"/>
      <c r="Z95" s="41"/>
      <c r="AA95" s="35"/>
      <c r="AB95" s="40"/>
      <c r="AC95" s="35"/>
      <c r="AD95" s="25"/>
      <c r="AE95" s="25"/>
    </row>
    <row r="96" spans="2:31" ht="26.25" customHeight="1">
      <c r="B96" s="35"/>
      <c r="C96" s="35"/>
      <c r="D96" s="14" t="s">
        <v>55</v>
      </c>
      <c r="E96" s="59">
        <f>Eingabe!C52</f>
        <v>49</v>
      </c>
      <c r="F96" s="8"/>
      <c r="G96" s="8">
        <f t="shared" si="5"/>
        <v>0</v>
      </c>
      <c r="H96" s="9"/>
      <c r="I96" s="8">
        <f t="shared" si="6"/>
        <v>0</v>
      </c>
      <c r="J96" s="10">
        <f>Eingabe!E52</f>
        <v>0</v>
      </c>
      <c r="K96" s="11">
        <f t="shared" si="7"/>
        <v>0</v>
      </c>
      <c r="L96" s="18">
        <f t="shared" si="4"/>
        <v>0</v>
      </c>
      <c r="M96" s="35"/>
      <c r="N96" s="41"/>
      <c r="O96" s="41"/>
      <c r="P96" s="43"/>
      <c r="Q96" s="44"/>
      <c r="R96" s="44"/>
      <c r="S96" s="44"/>
      <c r="T96" s="43"/>
      <c r="U96" s="43"/>
      <c r="V96" s="44"/>
      <c r="W96" s="43"/>
      <c r="X96" s="41"/>
      <c r="Y96" s="41"/>
      <c r="Z96" s="41"/>
      <c r="AA96" s="35"/>
      <c r="AB96" s="40"/>
      <c r="AC96" s="35"/>
      <c r="AD96" s="25"/>
      <c r="AE96" s="25"/>
    </row>
    <row r="97" spans="2:31" ht="26.25" customHeight="1" thickBot="1">
      <c r="B97" s="35"/>
      <c r="C97" s="35"/>
      <c r="D97" s="27" t="s">
        <v>56</v>
      </c>
      <c r="E97" s="60">
        <f>Eingabe!C53</f>
        <v>50</v>
      </c>
      <c r="F97" s="29"/>
      <c r="G97" s="29">
        <f t="shared" si="5"/>
        <v>0</v>
      </c>
      <c r="H97" s="30"/>
      <c r="I97" s="29">
        <f t="shared" si="6"/>
        <v>0</v>
      </c>
      <c r="J97" s="31">
        <f>Eingabe!E53</f>
        <v>0</v>
      </c>
      <c r="K97" s="32">
        <f t="shared" si="7"/>
        <v>0</v>
      </c>
      <c r="L97" s="33">
        <f t="shared" si="4"/>
        <v>0</v>
      </c>
      <c r="M97" s="35"/>
      <c r="N97" s="41"/>
      <c r="O97" s="41"/>
      <c r="P97" s="43"/>
      <c r="Q97" s="44"/>
      <c r="R97" s="44"/>
      <c r="S97" s="44"/>
      <c r="T97" s="43"/>
      <c r="U97" s="43"/>
      <c r="V97" s="44"/>
      <c r="W97" s="43"/>
      <c r="X97" s="41"/>
      <c r="Y97" s="41"/>
      <c r="Z97" s="41"/>
      <c r="AA97" s="35"/>
      <c r="AB97" s="40"/>
      <c r="AC97" s="35"/>
      <c r="AD97" s="25"/>
      <c r="AE97" s="25"/>
    </row>
    <row r="98" spans="2:31" ht="26.25" customHeight="1" thickBot="1">
      <c r="B98" s="35"/>
      <c r="C98" s="35"/>
      <c r="D98" s="128" t="str">
        <f>Eingabe!$B$54</f>
        <v>Punktevergabe: 30,27,25,24,23,22,21,20,19,18,17,16,15,14,13,12,11,10,9,8,7,6,5,4,3,2,1</v>
      </c>
      <c r="E98" s="129"/>
      <c r="F98" s="129"/>
      <c r="G98" s="129"/>
      <c r="H98" s="129"/>
      <c r="I98" s="129"/>
      <c r="J98" s="129"/>
      <c r="K98" s="129"/>
      <c r="L98" s="130"/>
      <c r="M98" s="35"/>
      <c r="N98" s="41"/>
      <c r="O98" s="41"/>
      <c r="P98" s="43"/>
      <c r="Q98" s="44"/>
      <c r="R98" s="44"/>
      <c r="S98" s="44"/>
      <c r="T98" s="43"/>
      <c r="U98" s="43"/>
      <c r="V98" s="44"/>
      <c r="W98" s="43"/>
      <c r="X98" s="41"/>
      <c r="Y98" s="41"/>
      <c r="Z98" s="41"/>
      <c r="AA98" s="35"/>
      <c r="AB98" s="40"/>
      <c r="AC98" s="35"/>
      <c r="AD98" s="25"/>
      <c r="AE98" s="25"/>
    </row>
    <row r="99" spans="2:31" ht="26.25" customHeight="1">
      <c r="B99" s="35"/>
      <c r="C99" s="44"/>
      <c r="D99" s="35"/>
      <c r="E99" s="58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R99" s="44"/>
      <c r="S99" s="44"/>
      <c r="T99" s="43"/>
      <c r="U99" s="43"/>
      <c r="V99" s="44"/>
      <c r="W99" s="43"/>
      <c r="X99" s="41"/>
      <c r="Y99" s="41"/>
      <c r="Z99" s="41"/>
      <c r="AA99" s="35"/>
      <c r="AB99" s="40"/>
      <c r="AC99" s="35"/>
      <c r="AD99" s="25"/>
      <c r="AE99" s="25"/>
    </row>
    <row r="100" spans="2:31" ht="26.25" customHeight="1">
      <c r="B100" s="43"/>
      <c r="C100" s="35"/>
      <c r="D100" s="35"/>
      <c r="E100" s="35"/>
      <c r="F100" s="170"/>
      <c r="G100" s="171"/>
      <c r="H100" s="45"/>
      <c r="I100" s="45" t="s">
        <v>66</v>
      </c>
      <c r="J100" s="46"/>
      <c r="K100" s="35"/>
      <c r="L100" s="41"/>
      <c r="M100" s="41"/>
      <c r="N100" s="43"/>
      <c r="O100" s="44"/>
      <c r="P100" s="44"/>
      <c r="Q100" s="44"/>
      <c r="R100" s="44"/>
      <c r="S100" s="44"/>
      <c r="T100" s="43"/>
      <c r="U100" s="43"/>
      <c r="V100" s="44"/>
      <c r="W100" s="43"/>
      <c r="X100" s="41"/>
      <c r="Y100" s="41"/>
      <c r="Z100" s="41"/>
      <c r="AA100" s="35"/>
      <c r="AB100" s="40"/>
      <c r="AC100" s="35"/>
      <c r="AD100" s="25"/>
      <c r="AE100" s="25"/>
    </row>
    <row r="101" spans="2:31" ht="26.25" customHeight="1">
      <c r="B101" s="43"/>
      <c r="C101" s="35"/>
      <c r="D101" s="35"/>
      <c r="E101" s="35"/>
      <c r="F101" s="170"/>
      <c r="G101" s="171"/>
      <c r="H101" s="45"/>
      <c r="I101" s="45" t="s">
        <v>66</v>
      </c>
      <c r="J101" s="46"/>
      <c r="K101" s="35"/>
      <c r="L101" s="41"/>
      <c r="M101" s="41"/>
      <c r="N101" s="43"/>
      <c r="O101" s="44"/>
      <c r="P101" s="44"/>
      <c r="Q101" s="44"/>
      <c r="R101" s="44"/>
      <c r="S101" s="44"/>
      <c r="T101" s="43"/>
      <c r="U101" s="43"/>
      <c r="V101" s="44"/>
      <c r="W101" s="43"/>
      <c r="X101" s="41"/>
      <c r="Y101" s="41"/>
      <c r="Z101" s="41"/>
      <c r="AA101" s="35"/>
      <c r="AB101" s="40"/>
      <c r="AC101" s="35"/>
      <c r="AD101" s="25"/>
      <c r="AE101" s="25"/>
    </row>
    <row r="102" spans="2:31" ht="26.25" customHeight="1">
      <c r="B102" s="43"/>
      <c r="C102" s="35"/>
      <c r="D102" s="35"/>
      <c r="E102" s="35"/>
      <c r="F102" s="170"/>
      <c r="G102" s="171"/>
      <c r="H102" s="45"/>
      <c r="I102" s="45" t="s">
        <v>66</v>
      </c>
      <c r="J102" s="46"/>
      <c r="K102" s="35"/>
      <c r="L102" s="41"/>
      <c r="M102" s="41"/>
      <c r="N102" s="43"/>
      <c r="O102" s="44"/>
      <c r="P102" s="44"/>
      <c r="Q102" s="44"/>
      <c r="R102" s="44"/>
      <c r="S102" s="44"/>
      <c r="T102" s="43"/>
      <c r="U102" s="43"/>
      <c r="V102" s="44"/>
      <c r="W102" s="43"/>
      <c r="X102" s="41"/>
      <c r="Y102" s="41"/>
      <c r="Z102" s="41"/>
      <c r="AA102" s="35"/>
      <c r="AB102" s="40"/>
      <c r="AC102" s="35"/>
      <c r="AD102" s="25"/>
      <c r="AE102" s="25"/>
    </row>
    <row r="103" spans="2:31" ht="26.25" customHeight="1">
      <c r="B103" s="43"/>
      <c r="C103" s="35"/>
      <c r="D103" s="35"/>
      <c r="E103" s="64"/>
      <c r="F103" s="52"/>
      <c r="G103" s="52"/>
      <c r="H103" s="53"/>
      <c r="I103" s="54"/>
      <c r="J103" s="35"/>
      <c r="K103" s="43"/>
      <c r="L103" s="41"/>
      <c r="M103" s="35"/>
      <c r="N103" s="35"/>
      <c r="O103" s="35"/>
      <c r="P103" s="35"/>
      <c r="R103" s="44"/>
      <c r="S103" s="44"/>
      <c r="T103" s="43"/>
      <c r="U103" s="43"/>
      <c r="V103" s="44"/>
      <c r="W103" s="43"/>
      <c r="X103" s="41"/>
      <c r="Y103" s="41"/>
      <c r="Z103" s="41"/>
      <c r="AA103" s="35"/>
      <c r="AB103" s="40"/>
      <c r="AC103" s="35"/>
      <c r="AD103" s="25"/>
      <c r="AE103" s="25"/>
    </row>
    <row r="104" spans="2:31" ht="26.25" customHeight="1" thickBot="1">
      <c r="B104" s="43"/>
      <c r="C104" s="35"/>
      <c r="D104" s="35"/>
      <c r="E104" s="58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R104" s="44"/>
      <c r="S104" s="44"/>
      <c r="T104" s="43"/>
      <c r="U104" s="43"/>
      <c r="V104" s="44"/>
      <c r="W104" s="43"/>
      <c r="X104" s="41"/>
      <c r="Y104" s="41"/>
      <c r="Z104" s="41"/>
      <c r="AA104" s="35"/>
      <c r="AB104" s="40"/>
      <c r="AC104" s="35"/>
      <c r="AD104" s="25"/>
      <c r="AE104" s="25"/>
    </row>
    <row r="105" spans="2:31" ht="26.25" customHeight="1" thickBot="1">
      <c r="B105" s="35"/>
      <c r="C105" s="35"/>
      <c r="D105" s="125">
        <f>Eingabe!$F$3</f>
        <v>0</v>
      </c>
      <c r="E105" s="126"/>
      <c r="F105" s="126"/>
      <c r="G105" s="126"/>
      <c r="H105" s="126"/>
      <c r="I105" s="126"/>
      <c r="J105" s="126"/>
      <c r="K105" s="126"/>
      <c r="L105" s="127"/>
      <c r="M105" s="35"/>
      <c r="N105" s="41"/>
      <c r="O105" s="41"/>
      <c r="P105" s="43"/>
      <c r="Q105" s="44"/>
      <c r="R105" s="44"/>
      <c r="S105" s="44"/>
      <c r="T105" s="43"/>
      <c r="U105" s="43"/>
      <c r="V105" s="44"/>
      <c r="W105" s="43"/>
      <c r="X105" s="41"/>
      <c r="Y105" s="41"/>
      <c r="Z105" s="41"/>
      <c r="AA105" s="35"/>
      <c r="AB105" s="40"/>
      <c r="AC105" s="35"/>
      <c r="AD105" s="25"/>
      <c r="AE105" s="25"/>
    </row>
    <row r="106" spans="2:31" ht="26.25" customHeight="1">
      <c r="B106" s="35"/>
      <c r="C106" s="35"/>
      <c r="D106" s="180" t="s">
        <v>0</v>
      </c>
      <c r="E106" s="178" t="s">
        <v>63</v>
      </c>
      <c r="F106" s="178" t="s">
        <v>4</v>
      </c>
      <c r="G106" s="178" t="s">
        <v>5</v>
      </c>
      <c r="H106" s="178" t="s">
        <v>6</v>
      </c>
      <c r="I106" s="178" t="s">
        <v>62</v>
      </c>
      <c r="J106" s="182" t="s">
        <v>3</v>
      </c>
      <c r="K106" s="47" t="s">
        <v>60</v>
      </c>
      <c r="L106" s="48"/>
      <c r="M106" s="35"/>
      <c r="N106" s="35"/>
      <c r="O106" s="35"/>
      <c r="P106" s="35"/>
      <c r="Q106" s="35"/>
      <c r="R106" s="44"/>
      <c r="S106" s="44"/>
      <c r="T106" s="43"/>
      <c r="U106" s="43"/>
      <c r="V106" s="44"/>
      <c r="W106" s="43"/>
      <c r="X106" s="41"/>
      <c r="Y106" s="41"/>
      <c r="Z106" s="41"/>
      <c r="AA106" s="35"/>
      <c r="AB106" s="40"/>
      <c r="AC106" s="35"/>
      <c r="AD106" s="25"/>
      <c r="AE106" s="25"/>
    </row>
    <row r="107" spans="2:31" ht="26.25" customHeight="1" thickBot="1">
      <c r="B107" s="35"/>
      <c r="C107" s="35"/>
      <c r="D107" s="181"/>
      <c r="E107" s="179"/>
      <c r="F107" s="179"/>
      <c r="G107" s="179"/>
      <c r="H107" s="179"/>
      <c r="I107" s="179"/>
      <c r="J107" s="183"/>
      <c r="K107" s="65" t="s">
        <v>58</v>
      </c>
      <c r="L107" s="66" t="s">
        <v>59</v>
      </c>
      <c r="M107" s="35"/>
      <c r="N107" s="35"/>
      <c r="O107" s="35"/>
      <c r="P107" s="35"/>
      <c r="Q107" s="35"/>
      <c r="R107" s="44"/>
      <c r="S107" s="44"/>
      <c r="T107" s="43"/>
      <c r="U107" s="43"/>
      <c r="V107" s="44"/>
      <c r="W107" s="43"/>
      <c r="X107" s="41"/>
      <c r="Y107" s="41"/>
      <c r="Z107" s="41"/>
      <c r="AA107" s="35"/>
      <c r="AB107" s="40"/>
      <c r="AC107" s="35"/>
      <c r="AD107" s="25"/>
      <c r="AE107" s="25"/>
    </row>
    <row r="108" spans="2:31" ht="26.25" customHeight="1">
      <c r="B108" s="35"/>
      <c r="C108" s="35"/>
      <c r="D108" s="86" t="s">
        <v>7</v>
      </c>
      <c r="E108" s="60" t="str">
        <f>Eingabe!C4</f>
        <v>Walter Lemböck </v>
      </c>
      <c r="F108" s="87"/>
      <c r="G108" s="87">
        <f aca="true" t="shared" si="8" ref="G108:G139">H108-F108</f>
        <v>0</v>
      </c>
      <c r="H108" s="88"/>
      <c r="I108" s="87">
        <f aca="true" t="shared" si="9" ref="I108:I139">SUM(H108/12)</f>
        <v>0</v>
      </c>
      <c r="J108" s="89">
        <f>Eingabe!F4</f>
        <v>0</v>
      </c>
      <c r="K108" s="90"/>
      <c r="L108" s="91"/>
      <c r="M108" s="35"/>
      <c r="N108" s="35"/>
      <c r="O108" s="35"/>
      <c r="P108" s="35"/>
      <c r="Q108" s="35"/>
      <c r="R108" s="44"/>
      <c r="S108" s="44"/>
      <c r="T108" s="43"/>
      <c r="U108" s="43"/>
      <c r="V108" s="44"/>
      <c r="W108" s="43"/>
      <c r="X108" s="41"/>
      <c r="Y108" s="41"/>
      <c r="Z108" s="41"/>
      <c r="AA108" s="35"/>
      <c r="AB108" s="40"/>
      <c r="AC108" s="35"/>
      <c r="AD108" s="25"/>
      <c r="AE108" s="25"/>
    </row>
    <row r="109" spans="2:31" ht="26.25" customHeight="1">
      <c r="B109" s="35"/>
      <c r="C109" s="35"/>
      <c r="D109" s="20" t="s">
        <v>8</v>
      </c>
      <c r="E109" s="59" t="str">
        <f>Eingabe!C5</f>
        <v>Thomas Nowak </v>
      </c>
      <c r="F109" s="8"/>
      <c r="G109" s="8">
        <f t="shared" si="8"/>
        <v>0</v>
      </c>
      <c r="H109" s="9"/>
      <c r="I109" s="8">
        <f t="shared" si="9"/>
        <v>0</v>
      </c>
      <c r="J109" s="10">
        <f>Eingabe!F5</f>
        <v>0</v>
      </c>
      <c r="K109" s="5">
        <f aca="true" t="shared" si="10" ref="K109:K140">$H$108-H109</f>
        <v>0</v>
      </c>
      <c r="L109" s="16">
        <f>SUM(H108-H109)</f>
        <v>0</v>
      </c>
      <c r="M109" s="35"/>
      <c r="N109" s="35"/>
      <c r="O109" s="35"/>
      <c r="P109" s="35"/>
      <c r="Q109" s="35"/>
      <c r="R109" s="44"/>
      <c r="S109" s="44"/>
      <c r="T109" s="43"/>
      <c r="U109" s="43"/>
      <c r="V109" s="44"/>
      <c r="W109" s="43"/>
      <c r="X109" s="41"/>
      <c r="Y109" s="41"/>
      <c r="Z109" s="41"/>
      <c r="AA109" s="35"/>
      <c r="AB109" s="40"/>
      <c r="AC109" s="35"/>
      <c r="AD109" s="25"/>
      <c r="AE109" s="25"/>
    </row>
    <row r="110" spans="2:31" ht="26.25" customHeight="1">
      <c r="B110" s="35"/>
      <c r="C110" s="35"/>
      <c r="D110" s="21" t="s">
        <v>9</v>
      </c>
      <c r="E110" s="59" t="str">
        <f>Eingabe!C6</f>
        <v>Peter Siding </v>
      </c>
      <c r="F110" s="8"/>
      <c r="G110" s="8">
        <f t="shared" si="8"/>
        <v>0</v>
      </c>
      <c r="H110" s="9"/>
      <c r="I110" s="8">
        <f t="shared" si="9"/>
        <v>0</v>
      </c>
      <c r="J110" s="10">
        <f>Eingabe!F6</f>
        <v>0</v>
      </c>
      <c r="K110" s="6">
        <f t="shared" si="10"/>
        <v>0</v>
      </c>
      <c r="L110" s="17">
        <f aca="true" t="shared" si="11" ref="L110:L157">SUM(H109-H110)</f>
        <v>0</v>
      </c>
      <c r="M110" s="35"/>
      <c r="N110" s="35"/>
      <c r="O110" s="35"/>
      <c r="P110" s="35"/>
      <c r="Q110" s="35"/>
      <c r="R110" s="44"/>
      <c r="S110" s="44"/>
      <c r="T110" s="43"/>
      <c r="U110" s="43"/>
      <c r="V110" s="44"/>
      <c r="W110" s="43"/>
      <c r="X110" s="41"/>
      <c r="Y110" s="41"/>
      <c r="Z110" s="41"/>
      <c r="AA110" s="35"/>
      <c r="AB110" s="40"/>
      <c r="AC110" s="35"/>
      <c r="AD110" s="25"/>
      <c r="AE110" s="25"/>
    </row>
    <row r="111" spans="2:31" ht="26.25" customHeight="1">
      <c r="B111" s="35"/>
      <c r="C111" s="35"/>
      <c r="D111" s="14" t="s">
        <v>10</v>
      </c>
      <c r="E111" s="59" t="str">
        <f>Eingabe!C7</f>
        <v>Gerhard Fischer </v>
      </c>
      <c r="F111" s="8"/>
      <c r="G111" s="8">
        <f t="shared" si="8"/>
        <v>0</v>
      </c>
      <c r="H111" s="9"/>
      <c r="I111" s="8">
        <f t="shared" si="9"/>
        <v>0</v>
      </c>
      <c r="J111" s="10">
        <f>Eingabe!F7</f>
        <v>0</v>
      </c>
      <c r="K111" s="11">
        <f t="shared" si="10"/>
        <v>0</v>
      </c>
      <c r="L111" s="18">
        <f t="shared" si="11"/>
        <v>0</v>
      </c>
      <c r="M111" s="35"/>
      <c r="N111" s="35"/>
      <c r="O111" s="35"/>
      <c r="P111" s="35"/>
      <c r="Q111" s="35"/>
      <c r="R111" s="44"/>
      <c r="S111" s="44"/>
      <c r="T111" s="43"/>
      <c r="U111" s="43"/>
      <c r="V111" s="44"/>
      <c r="W111" s="43"/>
      <c r="X111" s="41"/>
      <c r="Y111" s="41"/>
      <c r="Z111" s="41"/>
      <c r="AA111" s="35"/>
      <c r="AB111" s="40"/>
      <c r="AC111" s="35"/>
      <c r="AD111" s="25"/>
      <c r="AE111" s="25"/>
    </row>
    <row r="112" spans="2:31" ht="26.25" customHeight="1">
      <c r="B112" s="35"/>
      <c r="C112" s="35"/>
      <c r="D112" s="14" t="s">
        <v>11</v>
      </c>
      <c r="E112" s="59" t="str">
        <f>Eingabe!C8</f>
        <v>Günther Tetzer</v>
      </c>
      <c r="F112" s="8"/>
      <c r="G112" s="8">
        <f t="shared" si="8"/>
        <v>0</v>
      </c>
      <c r="H112" s="9"/>
      <c r="I112" s="8">
        <f t="shared" si="9"/>
        <v>0</v>
      </c>
      <c r="J112" s="10">
        <f>Eingabe!F8</f>
        <v>0</v>
      </c>
      <c r="K112" s="11">
        <f t="shared" si="10"/>
        <v>0</v>
      </c>
      <c r="L112" s="18">
        <f t="shared" si="11"/>
        <v>0</v>
      </c>
      <c r="M112" s="35"/>
      <c r="N112" s="35"/>
      <c r="O112" s="35"/>
      <c r="P112" s="35"/>
      <c r="Q112" s="35"/>
      <c r="R112" s="44"/>
      <c r="S112" s="44"/>
      <c r="T112" s="43"/>
      <c r="U112" s="43"/>
      <c r="V112" s="44"/>
      <c r="W112" s="43"/>
      <c r="X112" s="41"/>
      <c r="Y112" s="41"/>
      <c r="Z112" s="41"/>
      <c r="AA112" s="35"/>
      <c r="AB112" s="40"/>
      <c r="AC112" s="35"/>
      <c r="AD112" s="25"/>
      <c r="AE112" s="25"/>
    </row>
    <row r="113" spans="2:31" ht="26.25" customHeight="1">
      <c r="B113" s="35"/>
      <c r="C113" s="35"/>
      <c r="D113" s="14" t="s">
        <v>12</v>
      </c>
      <c r="E113" s="59" t="str">
        <f>Eingabe!C9</f>
        <v>Johann Lemböck</v>
      </c>
      <c r="F113" s="8"/>
      <c r="G113" s="8">
        <f t="shared" si="8"/>
        <v>0</v>
      </c>
      <c r="H113" s="9"/>
      <c r="I113" s="8">
        <f t="shared" si="9"/>
        <v>0</v>
      </c>
      <c r="J113" s="10">
        <f>Eingabe!F9</f>
        <v>0</v>
      </c>
      <c r="K113" s="11">
        <f t="shared" si="10"/>
        <v>0</v>
      </c>
      <c r="L113" s="18">
        <f t="shared" si="11"/>
        <v>0</v>
      </c>
      <c r="M113" s="35"/>
      <c r="N113" s="35"/>
      <c r="O113" s="35"/>
      <c r="P113" s="35"/>
      <c r="Q113" s="35"/>
      <c r="R113" s="44"/>
      <c r="S113" s="44"/>
      <c r="T113" s="43"/>
      <c r="U113" s="43"/>
      <c r="V113" s="44"/>
      <c r="W113" s="43"/>
      <c r="X113" s="41"/>
      <c r="Y113" s="41"/>
      <c r="Z113" s="41"/>
      <c r="AA113" s="35"/>
      <c r="AB113" s="40"/>
      <c r="AC113" s="35"/>
      <c r="AD113" s="25"/>
      <c r="AE113" s="25"/>
    </row>
    <row r="114" spans="2:31" ht="26.25" customHeight="1">
      <c r="B114" s="35"/>
      <c r="C114" s="35"/>
      <c r="D114" s="14" t="s">
        <v>13</v>
      </c>
      <c r="E114" s="59" t="str">
        <f>Eingabe!C10</f>
        <v>Roland Dobritzhofer</v>
      </c>
      <c r="F114" s="8"/>
      <c r="G114" s="8">
        <f t="shared" si="8"/>
        <v>0</v>
      </c>
      <c r="H114" s="9"/>
      <c r="I114" s="8">
        <f t="shared" si="9"/>
        <v>0</v>
      </c>
      <c r="J114" s="10">
        <f>Eingabe!F10</f>
        <v>0</v>
      </c>
      <c r="K114" s="11">
        <f t="shared" si="10"/>
        <v>0</v>
      </c>
      <c r="L114" s="18">
        <f t="shared" si="11"/>
        <v>0</v>
      </c>
      <c r="M114" s="35"/>
      <c r="N114" s="35"/>
      <c r="O114" s="35"/>
      <c r="P114" s="35"/>
      <c r="Q114" s="35"/>
      <c r="R114" s="44"/>
      <c r="S114" s="44"/>
      <c r="T114" s="43"/>
      <c r="U114" s="43"/>
      <c r="V114" s="44"/>
      <c r="W114" s="43"/>
      <c r="X114" s="41"/>
      <c r="Y114" s="41"/>
      <c r="Z114" s="41"/>
      <c r="AA114" s="35"/>
      <c r="AB114" s="40"/>
      <c r="AC114" s="35"/>
      <c r="AD114" s="25"/>
      <c r="AE114" s="25"/>
    </row>
    <row r="115" spans="2:31" ht="26.25" customHeight="1">
      <c r="B115" s="35"/>
      <c r="C115" s="35"/>
      <c r="D115" s="14" t="s">
        <v>14</v>
      </c>
      <c r="E115" s="59" t="str">
        <f>Eingabe!C11</f>
        <v>Gabi Krausler</v>
      </c>
      <c r="F115" s="8"/>
      <c r="G115" s="8">
        <f t="shared" si="8"/>
        <v>0</v>
      </c>
      <c r="H115" s="9"/>
      <c r="I115" s="8">
        <f t="shared" si="9"/>
        <v>0</v>
      </c>
      <c r="J115" s="10">
        <f>Eingabe!F11</f>
        <v>0</v>
      </c>
      <c r="K115" s="11">
        <f t="shared" si="10"/>
        <v>0</v>
      </c>
      <c r="L115" s="18">
        <f t="shared" si="11"/>
        <v>0</v>
      </c>
      <c r="M115" s="35"/>
      <c r="N115" s="35"/>
      <c r="O115" s="35"/>
      <c r="P115" s="35"/>
      <c r="Q115" s="35"/>
      <c r="R115" s="44"/>
      <c r="S115" s="44"/>
      <c r="T115" s="43"/>
      <c r="U115" s="43"/>
      <c r="V115" s="44"/>
      <c r="W115" s="43"/>
      <c r="X115" s="41"/>
      <c r="Y115" s="41"/>
      <c r="Z115" s="41"/>
      <c r="AA115" s="35"/>
      <c r="AB115" s="40"/>
      <c r="AC115" s="35"/>
      <c r="AD115" s="25"/>
      <c r="AE115" s="25"/>
    </row>
    <row r="116" spans="2:31" ht="26.25" customHeight="1">
      <c r="B116" s="35"/>
      <c r="C116" s="35"/>
      <c r="D116" s="14" t="s">
        <v>15</v>
      </c>
      <c r="E116" s="59">
        <f>Eingabe!C12</f>
        <v>9</v>
      </c>
      <c r="F116" s="8"/>
      <c r="G116" s="8">
        <f t="shared" si="8"/>
        <v>0</v>
      </c>
      <c r="H116" s="9"/>
      <c r="I116" s="8">
        <f t="shared" si="9"/>
        <v>0</v>
      </c>
      <c r="J116" s="10">
        <f>Eingabe!F12</f>
        <v>0</v>
      </c>
      <c r="K116" s="11">
        <f t="shared" si="10"/>
        <v>0</v>
      </c>
      <c r="L116" s="18">
        <f t="shared" si="11"/>
        <v>0</v>
      </c>
      <c r="M116" s="35"/>
      <c r="N116" s="35"/>
      <c r="O116" s="35"/>
      <c r="P116" s="35"/>
      <c r="Q116" s="35"/>
      <c r="R116" s="44"/>
      <c r="S116" s="44"/>
      <c r="T116" s="43"/>
      <c r="U116" s="43"/>
      <c r="V116" s="44"/>
      <c r="W116" s="43"/>
      <c r="X116" s="41"/>
      <c r="Y116" s="41"/>
      <c r="Z116" s="41"/>
      <c r="AA116" s="35"/>
      <c r="AB116" s="40"/>
      <c r="AC116" s="35"/>
      <c r="AD116" s="25"/>
      <c r="AE116" s="25"/>
    </row>
    <row r="117" spans="2:31" ht="26.25" customHeight="1">
      <c r="B117" s="35"/>
      <c r="C117" s="35"/>
      <c r="D117" s="14" t="s">
        <v>16</v>
      </c>
      <c r="E117" s="59">
        <f>Eingabe!C13</f>
        <v>10</v>
      </c>
      <c r="F117" s="8"/>
      <c r="G117" s="8">
        <f t="shared" si="8"/>
        <v>0</v>
      </c>
      <c r="H117" s="9"/>
      <c r="I117" s="8">
        <f t="shared" si="9"/>
        <v>0</v>
      </c>
      <c r="J117" s="10">
        <f>Eingabe!F13</f>
        <v>0</v>
      </c>
      <c r="K117" s="11">
        <f t="shared" si="10"/>
        <v>0</v>
      </c>
      <c r="L117" s="18">
        <f t="shared" si="11"/>
        <v>0</v>
      </c>
      <c r="M117" s="35"/>
      <c r="N117" s="35"/>
      <c r="O117" s="35"/>
      <c r="P117" s="35"/>
      <c r="Q117" s="35"/>
      <c r="R117" s="44"/>
      <c r="S117" s="44"/>
      <c r="T117" s="43"/>
      <c r="U117" s="43"/>
      <c r="V117" s="44"/>
      <c r="W117" s="43"/>
      <c r="X117" s="41"/>
      <c r="Y117" s="41"/>
      <c r="Z117" s="41"/>
      <c r="AA117" s="35"/>
      <c r="AB117" s="40"/>
      <c r="AC117" s="35"/>
      <c r="AD117" s="25"/>
      <c r="AE117" s="25"/>
    </row>
    <row r="118" spans="2:31" ht="26.25" customHeight="1">
      <c r="B118" s="35"/>
      <c r="C118" s="35"/>
      <c r="D118" s="14" t="s">
        <v>17</v>
      </c>
      <c r="E118" s="59">
        <f>Eingabe!C14</f>
        <v>11</v>
      </c>
      <c r="F118" s="8"/>
      <c r="G118" s="8">
        <f t="shared" si="8"/>
        <v>0</v>
      </c>
      <c r="H118" s="9"/>
      <c r="I118" s="8">
        <f t="shared" si="9"/>
        <v>0</v>
      </c>
      <c r="J118" s="10">
        <f>Eingabe!F14</f>
        <v>0</v>
      </c>
      <c r="K118" s="11">
        <f t="shared" si="10"/>
        <v>0</v>
      </c>
      <c r="L118" s="18">
        <f t="shared" si="11"/>
        <v>0</v>
      </c>
      <c r="M118" s="35"/>
      <c r="N118" s="35"/>
      <c r="O118" s="35"/>
      <c r="P118" s="35"/>
      <c r="Q118" s="35"/>
      <c r="R118" s="44"/>
      <c r="S118" s="44"/>
      <c r="T118" s="43"/>
      <c r="U118" s="43"/>
      <c r="V118" s="44"/>
      <c r="W118" s="43"/>
      <c r="X118" s="41"/>
      <c r="Y118" s="41"/>
      <c r="Z118" s="41"/>
      <c r="AA118" s="35"/>
      <c r="AB118" s="40"/>
      <c r="AC118" s="35"/>
      <c r="AD118" s="25"/>
      <c r="AE118" s="25"/>
    </row>
    <row r="119" spans="2:31" ht="26.25" customHeight="1">
      <c r="B119" s="35"/>
      <c r="C119" s="35"/>
      <c r="D119" s="14" t="s">
        <v>18</v>
      </c>
      <c r="E119" s="59">
        <f>Eingabe!C15</f>
        <v>12</v>
      </c>
      <c r="F119" s="8"/>
      <c r="G119" s="8">
        <f t="shared" si="8"/>
        <v>0</v>
      </c>
      <c r="H119" s="9"/>
      <c r="I119" s="8">
        <f t="shared" si="9"/>
        <v>0</v>
      </c>
      <c r="J119" s="10">
        <f>Eingabe!F15</f>
        <v>0</v>
      </c>
      <c r="K119" s="11">
        <f t="shared" si="10"/>
        <v>0</v>
      </c>
      <c r="L119" s="18">
        <f t="shared" si="11"/>
        <v>0</v>
      </c>
      <c r="M119" s="35"/>
      <c r="N119" s="35"/>
      <c r="O119" s="35"/>
      <c r="P119" s="35"/>
      <c r="Q119" s="35"/>
      <c r="R119" s="44"/>
      <c r="S119" s="44"/>
      <c r="T119" s="43"/>
      <c r="U119" s="43"/>
      <c r="V119" s="44"/>
      <c r="W119" s="43"/>
      <c r="X119" s="41"/>
      <c r="Y119" s="41"/>
      <c r="Z119" s="41"/>
      <c r="AA119" s="35"/>
      <c r="AB119" s="40"/>
      <c r="AC119" s="35"/>
      <c r="AD119" s="25"/>
      <c r="AE119" s="25"/>
    </row>
    <row r="120" spans="2:31" ht="26.25" customHeight="1">
      <c r="B120" s="35"/>
      <c r="C120" s="35"/>
      <c r="D120" s="14" t="s">
        <v>19</v>
      </c>
      <c r="E120" s="59">
        <f>Eingabe!C16</f>
        <v>13</v>
      </c>
      <c r="F120" s="8"/>
      <c r="G120" s="8">
        <f t="shared" si="8"/>
        <v>0</v>
      </c>
      <c r="H120" s="9"/>
      <c r="I120" s="8">
        <f t="shared" si="9"/>
        <v>0</v>
      </c>
      <c r="J120" s="10">
        <f>Eingabe!F16</f>
        <v>0</v>
      </c>
      <c r="K120" s="11">
        <f t="shared" si="10"/>
        <v>0</v>
      </c>
      <c r="L120" s="18">
        <f t="shared" si="11"/>
        <v>0</v>
      </c>
      <c r="M120" s="35"/>
      <c r="N120" s="35"/>
      <c r="O120" s="35"/>
      <c r="P120" s="35"/>
      <c r="Q120" s="35"/>
      <c r="R120" s="44"/>
      <c r="S120" s="44"/>
      <c r="T120" s="43"/>
      <c r="U120" s="43"/>
      <c r="V120" s="44"/>
      <c r="W120" s="43"/>
      <c r="X120" s="41"/>
      <c r="Y120" s="41"/>
      <c r="Z120" s="41"/>
      <c r="AA120" s="35"/>
      <c r="AB120" s="40"/>
      <c r="AC120" s="35"/>
      <c r="AD120" s="25"/>
      <c r="AE120" s="25"/>
    </row>
    <row r="121" spans="2:31" ht="26.25" customHeight="1">
      <c r="B121" s="35"/>
      <c r="C121" s="35"/>
      <c r="D121" s="14" t="s">
        <v>20</v>
      </c>
      <c r="E121" s="59">
        <f>Eingabe!C17</f>
        <v>14</v>
      </c>
      <c r="F121" s="8"/>
      <c r="G121" s="8">
        <f t="shared" si="8"/>
        <v>0</v>
      </c>
      <c r="H121" s="9"/>
      <c r="I121" s="8">
        <f t="shared" si="9"/>
        <v>0</v>
      </c>
      <c r="J121" s="10">
        <f>Eingabe!F17</f>
        <v>0</v>
      </c>
      <c r="K121" s="11">
        <f t="shared" si="10"/>
        <v>0</v>
      </c>
      <c r="L121" s="18">
        <f t="shared" si="11"/>
        <v>0</v>
      </c>
      <c r="M121" s="35"/>
      <c r="N121" s="35"/>
      <c r="O121" s="35"/>
      <c r="P121" s="35"/>
      <c r="Q121" s="35"/>
      <c r="R121" s="44"/>
      <c r="S121" s="44"/>
      <c r="T121" s="43"/>
      <c r="U121" s="43"/>
      <c r="V121" s="44"/>
      <c r="W121" s="43"/>
      <c r="X121" s="41"/>
      <c r="Y121" s="41"/>
      <c r="Z121" s="41"/>
      <c r="AA121" s="35"/>
      <c r="AB121" s="40"/>
      <c r="AC121" s="35"/>
      <c r="AD121" s="25"/>
      <c r="AE121" s="25"/>
    </row>
    <row r="122" spans="2:31" ht="26.25" customHeight="1">
      <c r="B122" s="35"/>
      <c r="C122" s="35"/>
      <c r="D122" s="14" t="s">
        <v>21</v>
      </c>
      <c r="E122" s="59">
        <f>Eingabe!C18</f>
        <v>15</v>
      </c>
      <c r="F122" s="8"/>
      <c r="G122" s="8">
        <f t="shared" si="8"/>
        <v>0</v>
      </c>
      <c r="H122" s="9"/>
      <c r="I122" s="8">
        <f t="shared" si="9"/>
        <v>0</v>
      </c>
      <c r="J122" s="10">
        <f>Eingabe!F18</f>
        <v>0</v>
      </c>
      <c r="K122" s="11">
        <f t="shared" si="10"/>
        <v>0</v>
      </c>
      <c r="L122" s="18">
        <f t="shared" si="11"/>
        <v>0</v>
      </c>
      <c r="M122" s="35"/>
      <c r="N122" s="35"/>
      <c r="O122" s="35"/>
      <c r="P122" s="35"/>
      <c r="Q122" s="35"/>
      <c r="R122" s="44"/>
      <c r="S122" s="44"/>
      <c r="T122" s="43"/>
      <c r="U122" s="43"/>
      <c r="V122" s="44"/>
      <c r="W122" s="43"/>
      <c r="X122" s="41"/>
      <c r="Y122" s="41"/>
      <c r="Z122" s="41"/>
      <c r="AA122" s="35"/>
      <c r="AB122" s="40"/>
      <c r="AC122" s="35"/>
      <c r="AD122" s="25"/>
      <c r="AE122" s="25"/>
    </row>
    <row r="123" spans="2:31" ht="26.25" customHeight="1">
      <c r="B123" s="35"/>
      <c r="C123" s="35"/>
      <c r="D123" s="14" t="s">
        <v>22</v>
      </c>
      <c r="E123" s="59">
        <f>Eingabe!C19</f>
        <v>16</v>
      </c>
      <c r="F123" s="8"/>
      <c r="G123" s="8">
        <f t="shared" si="8"/>
        <v>0</v>
      </c>
      <c r="H123" s="9"/>
      <c r="I123" s="8">
        <f t="shared" si="9"/>
        <v>0</v>
      </c>
      <c r="J123" s="10">
        <f>Eingabe!F19</f>
        <v>0</v>
      </c>
      <c r="K123" s="11">
        <f t="shared" si="10"/>
        <v>0</v>
      </c>
      <c r="L123" s="18">
        <f t="shared" si="11"/>
        <v>0</v>
      </c>
      <c r="M123" s="35"/>
      <c r="N123" s="35"/>
      <c r="O123" s="35"/>
      <c r="P123" s="35"/>
      <c r="Q123" s="35"/>
      <c r="R123" s="44"/>
      <c r="S123" s="44"/>
      <c r="T123" s="43"/>
      <c r="U123" s="43"/>
      <c r="V123" s="44"/>
      <c r="W123" s="43"/>
      <c r="X123" s="41"/>
      <c r="Y123" s="41"/>
      <c r="Z123" s="41"/>
      <c r="AA123" s="35"/>
      <c r="AB123" s="40"/>
      <c r="AC123" s="35"/>
      <c r="AD123" s="25"/>
      <c r="AE123" s="25"/>
    </row>
    <row r="124" spans="2:31" ht="26.25" customHeight="1">
      <c r="B124" s="35"/>
      <c r="C124" s="35"/>
      <c r="D124" s="14" t="s">
        <v>23</v>
      </c>
      <c r="E124" s="59">
        <f>Eingabe!C20</f>
        <v>17</v>
      </c>
      <c r="F124" s="8"/>
      <c r="G124" s="8">
        <f t="shared" si="8"/>
        <v>0</v>
      </c>
      <c r="H124" s="9"/>
      <c r="I124" s="8">
        <f t="shared" si="9"/>
        <v>0</v>
      </c>
      <c r="J124" s="10">
        <f>Eingabe!F20</f>
        <v>0</v>
      </c>
      <c r="K124" s="11">
        <f t="shared" si="10"/>
        <v>0</v>
      </c>
      <c r="L124" s="18">
        <f t="shared" si="11"/>
        <v>0</v>
      </c>
      <c r="M124" s="35"/>
      <c r="N124" s="35"/>
      <c r="O124" s="35"/>
      <c r="P124" s="35"/>
      <c r="Q124" s="35"/>
      <c r="R124" s="44"/>
      <c r="S124" s="44"/>
      <c r="T124" s="43"/>
      <c r="U124" s="43"/>
      <c r="V124" s="44"/>
      <c r="W124" s="43"/>
      <c r="X124" s="41"/>
      <c r="Y124" s="41"/>
      <c r="Z124" s="41"/>
      <c r="AA124" s="35"/>
      <c r="AB124" s="40"/>
      <c r="AC124" s="35"/>
      <c r="AD124" s="25"/>
      <c r="AE124" s="25"/>
    </row>
    <row r="125" spans="2:31" ht="26.25" customHeight="1">
      <c r="B125" s="35"/>
      <c r="C125" s="35"/>
      <c r="D125" s="14" t="s">
        <v>24</v>
      </c>
      <c r="E125" s="59">
        <f>Eingabe!C21</f>
        <v>18</v>
      </c>
      <c r="F125" s="8"/>
      <c r="G125" s="8">
        <f t="shared" si="8"/>
        <v>0</v>
      </c>
      <c r="H125" s="9"/>
      <c r="I125" s="8">
        <f t="shared" si="9"/>
        <v>0</v>
      </c>
      <c r="J125" s="10">
        <f>Eingabe!F21</f>
        <v>0</v>
      </c>
      <c r="K125" s="11">
        <f t="shared" si="10"/>
        <v>0</v>
      </c>
      <c r="L125" s="18">
        <f t="shared" si="11"/>
        <v>0</v>
      </c>
      <c r="M125" s="35"/>
      <c r="N125" s="35"/>
      <c r="O125" s="35"/>
      <c r="P125" s="35"/>
      <c r="Q125" s="35"/>
      <c r="R125" s="44"/>
      <c r="S125" s="44"/>
      <c r="T125" s="43"/>
      <c r="U125" s="43"/>
      <c r="V125" s="44"/>
      <c r="W125" s="43"/>
      <c r="X125" s="41"/>
      <c r="Y125" s="41"/>
      <c r="Z125" s="41"/>
      <c r="AA125" s="35"/>
      <c r="AB125" s="40"/>
      <c r="AC125" s="35"/>
      <c r="AD125" s="25"/>
      <c r="AE125" s="25"/>
    </row>
    <row r="126" spans="2:31" ht="26.25" customHeight="1">
      <c r="B126" s="35"/>
      <c r="C126" s="35"/>
      <c r="D126" s="14" t="s">
        <v>25</v>
      </c>
      <c r="E126" s="59">
        <f>Eingabe!C22</f>
        <v>19</v>
      </c>
      <c r="F126" s="8"/>
      <c r="G126" s="8">
        <f t="shared" si="8"/>
        <v>0</v>
      </c>
      <c r="H126" s="9"/>
      <c r="I126" s="8">
        <f t="shared" si="9"/>
        <v>0</v>
      </c>
      <c r="J126" s="10">
        <f>Eingabe!F22</f>
        <v>0</v>
      </c>
      <c r="K126" s="11">
        <f t="shared" si="10"/>
        <v>0</v>
      </c>
      <c r="L126" s="18">
        <f t="shared" si="11"/>
        <v>0</v>
      </c>
      <c r="M126" s="35"/>
      <c r="N126" s="35"/>
      <c r="O126" s="35"/>
      <c r="P126" s="35"/>
      <c r="Q126" s="35"/>
      <c r="R126" s="44"/>
      <c r="S126" s="44"/>
      <c r="T126" s="43"/>
      <c r="U126" s="43"/>
      <c r="V126" s="44"/>
      <c r="W126" s="43"/>
      <c r="X126" s="41"/>
      <c r="Y126" s="41"/>
      <c r="Z126" s="41"/>
      <c r="AA126" s="35"/>
      <c r="AB126" s="40"/>
      <c r="AC126" s="35"/>
      <c r="AD126" s="25"/>
      <c r="AE126" s="25"/>
    </row>
    <row r="127" spans="2:31" ht="26.25" customHeight="1">
      <c r="B127" s="35"/>
      <c r="C127" s="35"/>
      <c r="D127" s="14" t="s">
        <v>26</v>
      </c>
      <c r="E127" s="59">
        <f>Eingabe!C23</f>
        <v>20</v>
      </c>
      <c r="F127" s="8"/>
      <c r="G127" s="8">
        <f t="shared" si="8"/>
        <v>0</v>
      </c>
      <c r="H127" s="9"/>
      <c r="I127" s="8">
        <f t="shared" si="9"/>
        <v>0</v>
      </c>
      <c r="J127" s="10">
        <f>Eingabe!F23</f>
        <v>0</v>
      </c>
      <c r="K127" s="11">
        <f t="shared" si="10"/>
        <v>0</v>
      </c>
      <c r="L127" s="18">
        <f t="shared" si="11"/>
        <v>0</v>
      </c>
      <c r="M127" s="35"/>
      <c r="N127" s="35"/>
      <c r="O127" s="35"/>
      <c r="P127" s="35"/>
      <c r="Q127" s="35"/>
      <c r="R127" s="44"/>
      <c r="S127" s="44"/>
      <c r="T127" s="43"/>
      <c r="U127" s="43"/>
      <c r="V127" s="44"/>
      <c r="W127" s="43"/>
      <c r="X127" s="41"/>
      <c r="Y127" s="41"/>
      <c r="Z127" s="41"/>
      <c r="AA127" s="35"/>
      <c r="AB127" s="40"/>
      <c r="AC127" s="35"/>
      <c r="AD127" s="25"/>
      <c r="AE127" s="25"/>
    </row>
    <row r="128" spans="2:31" ht="26.25" customHeight="1">
      <c r="B128" s="35"/>
      <c r="C128" s="35"/>
      <c r="D128" s="14" t="s">
        <v>27</v>
      </c>
      <c r="E128" s="59">
        <f>Eingabe!C24</f>
        <v>21</v>
      </c>
      <c r="F128" s="8"/>
      <c r="G128" s="8">
        <f t="shared" si="8"/>
        <v>0</v>
      </c>
      <c r="H128" s="9"/>
      <c r="I128" s="8">
        <f t="shared" si="9"/>
        <v>0</v>
      </c>
      <c r="J128" s="10">
        <f>Eingabe!F24</f>
        <v>0</v>
      </c>
      <c r="K128" s="11">
        <f t="shared" si="10"/>
        <v>0</v>
      </c>
      <c r="L128" s="18">
        <f t="shared" si="11"/>
        <v>0</v>
      </c>
      <c r="M128" s="35"/>
      <c r="N128" s="35"/>
      <c r="O128" s="35"/>
      <c r="P128" s="35"/>
      <c r="Q128" s="35"/>
      <c r="R128" s="44"/>
      <c r="S128" s="44"/>
      <c r="T128" s="43"/>
      <c r="U128" s="43"/>
      <c r="V128" s="44"/>
      <c r="W128" s="43"/>
      <c r="X128" s="41"/>
      <c r="Y128" s="41"/>
      <c r="Z128" s="41"/>
      <c r="AA128" s="35"/>
      <c r="AB128" s="40"/>
      <c r="AC128" s="35"/>
      <c r="AD128" s="25"/>
      <c r="AE128" s="25"/>
    </row>
    <row r="129" spans="2:31" ht="26.25" customHeight="1">
      <c r="B129" s="35"/>
      <c r="C129" s="35"/>
      <c r="D129" s="14" t="s">
        <v>28</v>
      </c>
      <c r="E129" s="59">
        <f>Eingabe!C25</f>
        <v>22</v>
      </c>
      <c r="F129" s="8"/>
      <c r="G129" s="8">
        <f t="shared" si="8"/>
        <v>0</v>
      </c>
      <c r="H129" s="9"/>
      <c r="I129" s="8">
        <f t="shared" si="9"/>
        <v>0</v>
      </c>
      <c r="J129" s="10">
        <f>Eingabe!F25</f>
        <v>0</v>
      </c>
      <c r="K129" s="11">
        <f t="shared" si="10"/>
        <v>0</v>
      </c>
      <c r="L129" s="18">
        <f t="shared" si="11"/>
        <v>0</v>
      </c>
      <c r="M129" s="35"/>
      <c r="N129" s="35"/>
      <c r="O129" s="35"/>
      <c r="P129" s="35"/>
      <c r="Q129" s="35"/>
      <c r="R129" s="44"/>
      <c r="S129" s="44"/>
      <c r="T129" s="43"/>
      <c r="U129" s="43"/>
      <c r="V129" s="44"/>
      <c r="W129" s="43"/>
      <c r="X129" s="41"/>
      <c r="Y129" s="41"/>
      <c r="Z129" s="41"/>
      <c r="AA129" s="35"/>
      <c r="AB129" s="40"/>
      <c r="AC129" s="35"/>
      <c r="AD129" s="25"/>
      <c r="AE129" s="25"/>
    </row>
    <row r="130" spans="2:31" ht="26.25" customHeight="1">
      <c r="B130" s="35"/>
      <c r="C130" s="35"/>
      <c r="D130" s="14" t="s">
        <v>29</v>
      </c>
      <c r="E130" s="59">
        <f>Eingabe!C26</f>
        <v>23</v>
      </c>
      <c r="F130" s="8"/>
      <c r="G130" s="8">
        <f t="shared" si="8"/>
        <v>0</v>
      </c>
      <c r="H130" s="9"/>
      <c r="I130" s="8">
        <f t="shared" si="9"/>
        <v>0</v>
      </c>
      <c r="J130" s="10">
        <f>Eingabe!F26</f>
        <v>0</v>
      </c>
      <c r="K130" s="11">
        <f t="shared" si="10"/>
        <v>0</v>
      </c>
      <c r="L130" s="18">
        <f t="shared" si="11"/>
        <v>0</v>
      </c>
      <c r="M130" s="35"/>
      <c r="N130" s="35"/>
      <c r="O130" s="35"/>
      <c r="P130" s="35"/>
      <c r="Q130" s="35"/>
      <c r="R130" s="44"/>
      <c r="S130" s="44"/>
      <c r="T130" s="43"/>
      <c r="U130" s="43"/>
      <c r="V130" s="44"/>
      <c r="W130" s="43"/>
      <c r="X130" s="41"/>
      <c r="Y130" s="41"/>
      <c r="Z130" s="41"/>
      <c r="AA130" s="35"/>
      <c r="AB130" s="40"/>
      <c r="AC130" s="35"/>
      <c r="AD130" s="25"/>
      <c r="AE130" s="25"/>
    </row>
    <row r="131" spans="2:31" ht="26.25" customHeight="1">
      <c r="B131" s="35"/>
      <c r="C131" s="35"/>
      <c r="D131" s="14" t="s">
        <v>30</v>
      </c>
      <c r="E131" s="59">
        <f>Eingabe!C27</f>
        <v>24</v>
      </c>
      <c r="F131" s="8"/>
      <c r="G131" s="8">
        <f t="shared" si="8"/>
        <v>0</v>
      </c>
      <c r="H131" s="9"/>
      <c r="I131" s="8">
        <f t="shared" si="9"/>
        <v>0</v>
      </c>
      <c r="J131" s="10">
        <f>Eingabe!F27</f>
        <v>0</v>
      </c>
      <c r="K131" s="11">
        <f t="shared" si="10"/>
        <v>0</v>
      </c>
      <c r="L131" s="18">
        <f t="shared" si="11"/>
        <v>0</v>
      </c>
      <c r="M131" s="35"/>
      <c r="N131" s="35"/>
      <c r="O131" s="35"/>
      <c r="P131" s="35"/>
      <c r="Q131" s="35"/>
      <c r="R131" s="44"/>
      <c r="S131" s="44"/>
      <c r="T131" s="43"/>
      <c r="U131" s="43"/>
      <c r="V131" s="44"/>
      <c r="W131" s="43"/>
      <c r="X131" s="41"/>
      <c r="Y131" s="41"/>
      <c r="Z131" s="41"/>
      <c r="AA131" s="35"/>
      <c r="AB131" s="40"/>
      <c r="AC131" s="35"/>
      <c r="AD131" s="25"/>
      <c r="AE131" s="25"/>
    </row>
    <row r="132" spans="2:31" ht="26.25" customHeight="1">
      <c r="B132" s="35"/>
      <c r="C132" s="35"/>
      <c r="D132" s="14" t="s">
        <v>31</v>
      </c>
      <c r="E132" s="59">
        <f>Eingabe!C28</f>
        <v>25</v>
      </c>
      <c r="F132" s="8"/>
      <c r="G132" s="8">
        <f t="shared" si="8"/>
        <v>0</v>
      </c>
      <c r="H132" s="9"/>
      <c r="I132" s="8">
        <f t="shared" si="9"/>
        <v>0</v>
      </c>
      <c r="J132" s="10">
        <f>Eingabe!F28</f>
        <v>0</v>
      </c>
      <c r="K132" s="11">
        <f t="shared" si="10"/>
        <v>0</v>
      </c>
      <c r="L132" s="18">
        <f t="shared" si="11"/>
        <v>0</v>
      </c>
      <c r="M132" s="35"/>
      <c r="N132" s="35"/>
      <c r="O132" s="35"/>
      <c r="P132" s="35"/>
      <c r="Q132" s="35"/>
      <c r="R132" s="44"/>
      <c r="S132" s="44"/>
      <c r="T132" s="43"/>
      <c r="U132" s="43"/>
      <c r="V132" s="44"/>
      <c r="W132" s="43"/>
      <c r="X132" s="41"/>
      <c r="Y132" s="41"/>
      <c r="Z132" s="41"/>
      <c r="AA132" s="35"/>
      <c r="AB132" s="40"/>
      <c r="AC132" s="35"/>
      <c r="AD132" s="25"/>
      <c r="AE132" s="25"/>
    </row>
    <row r="133" spans="2:31" ht="26.25" customHeight="1">
      <c r="B133" s="35"/>
      <c r="C133" s="35"/>
      <c r="D133" s="14" t="s">
        <v>32</v>
      </c>
      <c r="E133" s="59">
        <f>Eingabe!C29</f>
        <v>26</v>
      </c>
      <c r="F133" s="8"/>
      <c r="G133" s="8">
        <f t="shared" si="8"/>
        <v>0</v>
      </c>
      <c r="H133" s="9"/>
      <c r="I133" s="8">
        <f t="shared" si="9"/>
        <v>0</v>
      </c>
      <c r="J133" s="10">
        <f>Eingabe!F29</f>
        <v>0</v>
      </c>
      <c r="K133" s="11">
        <f t="shared" si="10"/>
        <v>0</v>
      </c>
      <c r="L133" s="18">
        <f t="shared" si="11"/>
        <v>0</v>
      </c>
      <c r="M133" s="35"/>
      <c r="N133" s="35"/>
      <c r="O133" s="35"/>
      <c r="P133" s="35"/>
      <c r="Q133" s="35"/>
      <c r="R133" s="44"/>
      <c r="S133" s="44"/>
      <c r="T133" s="43"/>
      <c r="U133" s="43"/>
      <c r="V133" s="44"/>
      <c r="W133" s="43"/>
      <c r="X133" s="41"/>
      <c r="Y133" s="41"/>
      <c r="Z133" s="41"/>
      <c r="AA133" s="35"/>
      <c r="AB133" s="40"/>
      <c r="AC133" s="35"/>
      <c r="AD133" s="25"/>
      <c r="AE133" s="25"/>
    </row>
    <row r="134" spans="2:31" ht="26.25" customHeight="1">
      <c r="B134" s="35"/>
      <c r="C134" s="35"/>
      <c r="D134" s="14" t="s">
        <v>33</v>
      </c>
      <c r="E134" s="59">
        <f>Eingabe!C30</f>
        <v>27</v>
      </c>
      <c r="F134" s="8"/>
      <c r="G134" s="8">
        <f t="shared" si="8"/>
        <v>0</v>
      </c>
      <c r="H134" s="9"/>
      <c r="I134" s="8">
        <f t="shared" si="9"/>
        <v>0</v>
      </c>
      <c r="J134" s="10">
        <f>Eingabe!F30</f>
        <v>0</v>
      </c>
      <c r="K134" s="11">
        <f t="shared" si="10"/>
        <v>0</v>
      </c>
      <c r="L134" s="18">
        <f t="shared" si="11"/>
        <v>0</v>
      </c>
      <c r="M134" s="35"/>
      <c r="N134" s="35"/>
      <c r="O134" s="35"/>
      <c r="P134" s="35"/>
      <c r="Q134" s="35"/>
      <c r="R134" s="44"/>
      <c r="S134" s="44"/>
      <c r="T134" s="43"/>
      <c r="U134" s="43"/>
      <c r="V134" s="44"/>
      <c r="W134" s="43"/>
      <c r="X134" s="41"/>
      <c r="Y134" s="41"/>
      <c r="Z134" s="41"/>
      <c r="AA134" s="35"/>
      <c r="AB134" s="40"/>
      <c r="AC134" s="35"/>
      <c r="AD134" s="25"/>
      <c r="AE134" s="25"/>
    </row>
    <row r="135" spans="2:31" ht="26.25" customHeight="1">
      <c r="B135" s="35"/>
      <c r="C135" s="35"/>
      <c r="D135" s="14" t="s">
        <v>34</v>
      </c>
      <c r="E135" s="59">
        <f>Eingabe!C31</f>
        <v>28</v>
      </c>
      <c r="F135" s="8"/>
      <c r="G135" s="8">
        <f t="shared" si="8"/>
        <v>0</v>
      </c>
      <c r="H135" s="9"/>
      <c r="I135" s="8">
        <f t="shared" si="9"/>
        <v>0</v>
      </c>
      <c r="J135" s="10">
        <f>Eingabe!F31</f>
        <v>0</v>
      </c>
      <c r="K135" s="11">
        <f t="shared" si="10"/>
        <v>0</v>
      </c>
      <c r="L135" s="18">
        <f t="shared" si="11"/>
        <v>0</v>
      </c>
      <c r="M135" s="35"/>
      <c r="N135" s="35"/>
      <c r="O135" s="35"/>
      <c r="P135" s="35"/>
      <c r="Q135" s="35"/>
      <c r="R135" s="44"/>
      <c r="S135" s="44"/>
      <c r="T135" s="43"/>
      <c r="U135" s="43"/>
      <c r="V135" s="44"/>
      <c r="W135" s="43"/>
      <c r="X135" s="41"/>
      <c r="Y135" s="41"/>
      <c r="Z135" s="41"/>
      <c r="AA135" s="35"/>
      <c r="AB135" s="40"/>
      <c r="AC135" s="35"/>
      <c r="AD135" s="25"/>
      <c r="AE135" s="25"/>
    </row>
    <row r="136" spans="2:31" ht="26.25" customHeight="1">
      <c r="B136" s="35"/>
      <c r="C136" s="35"/>
      <c r="D136" s="14" t="s">
        <v>35</v>
      </c>
      <c r="E136" s="59">
        <f>Eingabe!C32</f>
        <v>29</v>
      </c>
      <c r="F136" s="8"/>
      <c r="G136" s="8">
        <f t="shared" si="8"/>
        <v>0</v>
      </c>
      <c r="H136" s="9"/>
      <c r="I136" s="8">
        <f t="shared" si="9"/>
        <v>0</v>
      </c>
      <c r="J136" s="10">
        <f>Eingabe!F32</f>
        <v>0</v>
      </c>
      <c r="K136" s="11">
        <f t="shared" si="10"/>
        <v>0</v>
      </c>
      <c r="L136" s="18">
        <f t="shared" si="11"/>
        <v>0</v>
      </c>
      <c r="M136" s="35"/>
      <c r="N136" s="35"/>
      <c r="O136" s="35"/>
      <c r="P136" s="35"/>
      <c r="Q136" s="35"/>
      <c r="R136" s="44"/>
      <c r="S136" s="44"/>
      <c r="T136" s="43"/>
      <c r="U136" s="43"/>
      <c r="V136" s="44"/>
      <c r="W136" s="43"/>
      <c r="X136" s="41"/>
      <c r="Y136" s="41"/>
      <c r="Z136" s="41"/>
      <c r="AA136" s="35"/>
      <c r="AB136" s="40"/>
      <c r="AC136" s="35"/>
      <c r="AD136" s="25"/>
      <c r="AE136" s="25"/>
    </row>
    <row r="137" spans="2:31" ht="26.25" customHeight="1">
      <c r="B137" s="35"/>
      <c r="C137" s="35"/>
      <c r="D137" s="14" t="s">
        <v>36</v>
      </c>
      <c r="E137" s="59">
        <f>Eingabe!C33</f>
        <v>30</v>
      </c>
      <c r="F137" s="8"/>
      <c r="G137" s="8">
        <f t="shared" si="8"/>
        <v>0</v>
      </c>
      <c r="H137" s="9"/>
      <c r="I137" s="8">
        <f t="shared" si="9"/>
        <v>0</v>
      </c>
      <c r="J137" s="10">
        <f>Eingabe!F33</f>
        <v>0</v>
      </c>
      <c r="K137" s="11">
        <f t="shared" si="10"/>
        <v>0</v>
      </c>
      <c r="L137" s="18">
        <f t="shared" si="11"/>
        <v>0</v>
      </c>
      <c r="M137" s="35"/>
      <c r="N137" s="35"/>
      <c r="O137" s="35"/>
      <c r="P137" s="35"/>
      <c r="Q137" s="35"/>
      <c r="R137" s="44"/>
      <c r="S137" s="44"/>
      <c r="T137" s="43"/>
      <c r="U137" s="43"/>
      <c r="V137" s="44"/>
      <c r="W137" s="43"/>
      <c r="X137" s="41"/>
      <c r="Y137" s="41"/>
      <c r="Z137" s="41"/>
      <c r="AA137" s="35"/>
      <c r="AB137" s="40"/>
      <c r="AC137" s="35"/>
      <c r="AD137" s="25"/>
      <c r="AE137" s="25"/>
    </row>
    <row r="138" spans="2:31" ht="26.25" customHeight="1">
      <c r="B138" s="35"/>
      <c r="C138" s="35"/>
      <c r="D138" s="14" t="s">
        <v>37</v>
      </c>
      <c r="E138" s="59">
        <f>Eingabe!C34</f>
        <v>31</v>
      </c>
      <c r="F138" s="8"/>
      <c r="G138" s="8">
        <f t="shared" si="8"/>
        <v>0</v>
      </c>
      <c r="H138" s="9"/>
      <c r="I138" s="8">
        <f t="shared" si="9"/>
        <v>0</v>
      </c>
      <c r="J138" s="10">
        <f>Eingabe!F34</f>
        <v>0</v>
      </c>
      <c r="K138" s="11">
        <f t="shared" si="10"/>
        <v>0</v>
      </c>
      <c r="L138" s="18">
        <f t="shared" si="11"/>
        <v>0</v>
      </c>
      <c r="M138" s="35"/>
      <c r="N138" s="35"/>
      <c r="O138" s="35"/>
      <c r="P138" s="35"/>
      <c r="Q138" s="35"/>
      <c r="R138" s="44"/>
      <c r="S138" s="44"/>
      <c r="T138" s="43"/>
      <c r="U138" s="43"/>
      <c r="V138" s="44"/>
      <c r="W138" s="43"/>
      <c r="X138" s="41"/>
      <c r="Y138" s="41"/>
      <c r="Z138" s="41"/>
      <c r="AA138" s="35"/>
      <c r="AB138" s="40"/>
      <c r="AC138" s="35"/>
      <c r="AD138" s="25"/>
      <c r="AE138" s="25"/>
    </row>
    <row r="139" spans="2:31" ht="26.25" customHeight="1">
      <c r="B139" s="35"/>
      <c r="C139" s="35"/>
      <c r="D139" s="14" t="s">
        <v>38</v>
      </c>
      <c r="E139" s="59">
        <f>Eingabe!C35</f>
        <v>32</v>
      </c>
      <c r="F139" s="8"/>
      <c r="G139" s="8">
        <f t="shared" si="8"/>
        <v>0</v>
      </c>
      <c r="H139" s="9"/>
      <c r="I139" s="8">
        <f t="shared" si="9"/>
        <v>0</v>
      </c>
      <c r="J139" s="10">
        <f>Eingabe!F35</f>
        <v>0</v>
      </c>
      <c r="K139" s="11">
        <f t="shared" si="10"/>
        <v>0</v>
      </c>
      <c r="L139" s="18">
        <f t="shared" si="11"/>
        <v>0</v>
      </c>
      <c r="M139" s="35"/>
      <c r="N139" s="35"/>
      <c r="O139" s="35"/>
      <c r="P139" s="35"/>
      <c r="Q139" s="35"/>
      <c r="R139" s="44"/>
      <c r="S139" s="44"/>
      <c r="T139" s="43"/>
      <c r="U139" s="43"/>
      <c r="V139" s="44"/>
      <c r="W139" s="43"/>
      <c r="X139" s="41"/>
      <c r="Y139" s="41"/>
      <c r="Z139" s="41"/>
      <c r="AA139" s="35"/>
      <c r="AB139" s="40"/>
      <c r="AC139" s="35"/>
      <c r="AD139" s="25"/>
      <c r="AE139" s="25"/>
    </row>
    <row r="140" spans="2:31" ht="26.25" customHeight="1">
      <c r="B140" s="35"/>
      <c r="C140" s="35"/>
      <c r="D140" s="14" t="s">
        <v>39</v>
      </c>
      <c r="E140" s="59">
        <f>Eingabe!C36</f>
        <v>33</v>
      </c>
      <c r="F140" s="8"/>
      <c r="G140" s="8">
        <f aca="true" t="shared" si="12" ref="G140:G157">H140-F140</f>
        <v>0</v>
      </c>
      <c r="H140" s="9"/>
      <c r="I140" s="8">
        <f aca="true" t="shared" si="13" ref="I140:I157">SUM(H140/12)</f>
        <v>0</v>
      </c>
      <c r="J140" s="10">
        <f>Eingabe!F36</f>
        <v>0</v>
      </c>
      <c r="K140" s="11">
        <f t="shared" si="10"/>
        <v>0</v>
      </c>
      <c r="L140" s="18">
        <f t="shared" si="11"/>
        <v>0</v>
      </c>
      <c r="M140" s="35"/>
      <c r="N140" s="35"/>
      <c r="O140" s="35"/>
      <c r="P140" s="35"/>
      <c r="Q140" s="35"/>
      <c r="R140" s="44"/>
      <c r="S140" s="44"/>
      <c r="T140" s="43"/>
      <c r="U140" s="43"/>
      <c r="V140" s="44"/>
      <c r="W140" s="43"/>
      <c r="X140" s="41"/>
      <c r="Y140" s="41"/>
      <c r="Z140" s="41"/>
      <c r="AA140" s="35"/>
      <c r="AB140" s="40"/>
      <c r="AC140" s="35"/>
      <c r="AD140" s="25"/>
      <c r="AE140" s="25"/>
    </row>
    <row r="141" spans="2:32" ht="26.25" customHeight="1">
      <c r="B141" s="35"/>
      <c r="C141" s="35"/>
      <c r="D141" s="14" t="s">
        <v>40</v>
      </c>
      <c r="E141" s="59">
        <f>Eingabe!C37</f>
        <v>34</v>
      </c>
      <c r="F141" s="8"/>
      <c r="G141" s="8">
        <f t="shared" si="12"/>
        <v>0</v>
      </c>
      <c r="H141" s="9"/>
      <c r="I141" s="8">
        <f t="shared" si="13"/>
        <v>0</v>
      </c>
      <c r="J141" s="10">
        <f>Eingabe!F37</f>
        <v>0</v>
      </c>
      <c r="K141" s="11">
        <f aca="true" t="shared" si="14" ref="K141:K157">$H$108-H141</f>
        <v>0</v>
      </c>
      <c r="L141" s="18">
        <f t="shared" si="11"/>
        <v>0</v>
      </c>
      <c r="M141" s="35"/>
      <c r="N141" s="35"/>
      <c r="O141" s="35"/>
      <c r="P141" s="35"/>
      <c r="Q141" s="35"/>
      <c r="S141" s="43"/>
      <c r="T141" s="44"/>
      <c r="U141" s="44"/>
      <c r="V141" s="44"/>
      <c r="W141" s="43"/>
      <c r="X141" s="43"/>
      <c r="Y141" s="44"/>
      <c r="Z141" s="43"/>
      <c r="AA141" s="41"/>
      <c r="AB141" s="41"/>
      <c r="AE141" s="40"/>
      <c r="AF141" s="35"/>
    </row>
    <row r="142" spans="2:32" ht="26.25" customHeight="1">
      <c r="B142" s="35"/>
      <c r="C142" s="35"/>
      <c r="D142" s="14" t="s">
        <v>41</v>
      </c>
      <c r="E142" s="59">
        <f>Eingabe!C38</f>
        <v>35</v>
      </c>
      <c r="F142" s="8"/>
      <c r="G142" s="8">
        <f t="shared" si="12"/>
        <v>0</v>
      </c>
      <c r="H142" s="9"/>
      <c r="I142" s="8">
        <f t="shared" si="13"/>
        <v>0</v>
      </c>
      <c r="J142" s="10">
        <f>Eingabe!F38</f>
        <v>0</v>
      </c>
      <c r="K142" s="11">
        <f t="shared" si="14"/>
        <v>0</v>
      </c>
      <c r="L142" s="18">
        <f t="shared" si="11"/>
        <v>0</v>
      </c>
      <c r="M142" s="35"/>
      <c r="N142" s="35"/>
      <c r="O142" s="35"/>
      <c r="P142" s="35"/>
      <c r="Q142" s="35"/>
      <c r="R142" s="43"/>
      <c r="S142" s="43"/>
      <c r="T142" s="44"/>
      <c r="U142" s="43"/>
      <c r="V142" s="41"/>
      <c r="W142" s="41"/>
      <c r="X142" s="41"/>
      <c r="Y142" s="35"/>
      <c r="Z142" s="40"/>
      <c r="AA142" s="35"/>
      <c r="AB142" s="35"/>
      <c r="AC142" s="35"/>
      <c r="AE142" s="35"/>
      <c r="AF142" s="35"/>
    </row>
    <row r="143" spans="2:32" ht="26.25" customHeight="1">
      <c r="B143" s="35"/>
      <c r="C143" s="35"/>
      <c r="D143" s="14" t="s">
        <v>42</v>
      </c>
      <c r="E143" s="59">
        <f>Eingabe!C39</f>
        <v>36</v>
      </c>
      <c r="F143" s="8"/>
      <c r="G143" s="8">
        <f t="shared" si="12"/>
        <v>0</v>
      </c>
      <c r="H143" s="9"/>
      <c r="I143" s="8">
        <f t="shared" si="13"/>
        <v>0</v>
      </c>
      <c r="J143" s="10">
        <f>Eingabe!F39</f>
        <v>0</v>
      </c>
      <c r="K143" s="11">
        <f t="shared" si="14"/>
        <v>0</v>
      </c>
      <c r="L143" s="18">
        <f t="shared" si="11"/>
        <v>0</v>
      </c>
      <c r="M143" s="35"/>
      <c r="N143" s="35"/>
      <c r="O143" s="35"/>
      <c r="P143" s="35"/>
      <c r="Q143" s="35"/>
      <c r="R143" s="43"/>
      <c r="S143" s="43"/>
      <c r="T143" s="44"/>
      <c r="U143" s="43"/>
      <c r="V143" s="41"/>
      <c r="W143" s="41"/>
      <c r="X143" s="41"/>
      <c r="Y143" s="35"/>
      <c r="Z143" s="40"/>
      <c r="AA143" s="35"/>
      <c r="AB143" s="35"/>
      <c r="AC143" s="35"/>
      <c r="AE143" s="35"/>
      <c r="AF143" s="35"/>
    </row>
    <row r="144" spans="2:32" ht="26.25" customHeight="1">
      <c r="B144" s="35"/>
      <c r="C144" s="35"/>
      <c r="D144" s="14" t="s">
        <v>43</v>
      </c>
      <c r="E144" s="59">
        <f>Eingabe!C40</f>
        <v>37</v>
      </c>
      <c r="F144" s="8"/>
      <c r="G144" s="8">
        <f t="shared" si="12"/>
        <v>0</v>
      </c>
      <c r="H144" s="9"/>
      <c r="I144" s="8">
        <f t="shared" si="13"/>
        <v>0</v>
      </c>
      <c r="J144" s="10">
        <f>Eingabe!F40</f>
        <v>0</v>
      </c>
      <c r="K144" s="11">
        <f t="shared" si="14"/>
        <v>0</v>
      </c>
      <c r="L144" s="18">
        <f t="shared" si="11"/>
        <v>0</v>
      </c>
      <c r="M144" s="35"/>
      <c r="N144" s="35"/>
      <c r="O144" s="35"/>
      <c r="P144" s="35"/>
      <c r="Q144" s="35"/>
      <c r="R144" s="43"/>
      <c r="S144" s="43"/>
      <c r="T144" s="44"/>
      <c r="U144" s="43"/>
      <c r="V144" s="41"/>
      <c r="W144" s="41"/>
      <c r="X144" s="41"/>
      <c r="Y144" s="35"/>
      <c r="Z144" s="40"/>
      <c r="AA144" s="35"/>
      <c r="AB144" s="35"/>
      <c r="AC144" s="35"/>
      <c r="AE144" s="35"/>
      <c r="AF144" s="35"/>
    </row>
    <row r="145" spans="2:32" ht="26.25" customHeight="1">
      <c r="B145" s="35"/>
      <c r="C145" s="35"/>
      <c r="D145" s="14" t="s">
        <v>44</v>
      </c>
      <c r="E145" s="59">
        <f>Eingabe!C41</f>
        <v>38</v>
      </c>
      <c r="F145" s="8"/>
      <c r="G145" s="8">
        <f t="shared" si="12"/>
        <v>0</v>
      </c>
      <c r="H145" s="9"/>
      <c r="I145" s="8">
        <f t="shared" si="13"/>
        <v>0</v>
      </c>
      <c r="J145" s="10">
        <f>Eingabe!F41</f>
        <v>0</v>
      </c>
      <c r="K145" s="11">
        <f t="shared" si="14"/>
        <v>0</v>
      </c>
      <c r="L145" s="18">
        <f t="shared" si="11"/>
        <v>0</v>
      </c>
      <c r="M145" s="35"/>
      <c r="N145" s="35"/>
      <c r="O145" s="35"/>
      <c r="P145" s="35"/>
      <c r="Q145" s="35"/>
      <c r="S145" s="43"/>
      <c r="T145" s="44"/>
      <c r="U145" s="44"/>
      <c r="V145" s="44"/>
      <c r="W145" s="43"/>
      <c r="X145" s="43"/>
      <c r="Y145" s="44"/>
      <c r="Z145" s="43"/>
      <c r="AA145" s="41"/>
      <c r="AB145" s="41"/>
      <c r="AE145" s="40"/>
      <c r="AF145" s="35"/>
    </row>
    <row r="146" spans="2:32" ht="26.25" customHeight="1">
      <c r="B146" s="35"/>
      <c r="C146" s="35"/>
      <c r="D146" s="14" t="s">
        <v>45</v>
      </c>
      <c r="E146" s="59">
        <f>Eingabe!C42</f>
        <v>39</v>
      </c>
      <c r="F146" s="8"/>
      <c r="G146" s="8">
        <f t="shared" si="12"/>
        <v>0</v>
      </c>
      <c r="H146" s="9"/>
      <c r="I146" s="8">
        <f t="shared" si="13"/>
        <v>0</v>
      </c>
      <c r="J146" s="10">
        <f>Eingabe!F42</f>
        <v>0</v>
      </c>
      <c r="K146" s="11">
        <f t="shared" si="14"/>
        <v>0</v>
      </c>
      <c r="L146" s="18">
        <f t="shared" si="11"/>
        <v>0</v>
      </c>
      <c r="M146" s="35"/>
      <c r="N146" s="35"/>
      <c r="O146" s="35"/>
      <c r="P146" s="35"/>
      <c r="Q146" s="35"/>
      <c r="S146" s="43"/>
      <c r="T146" s="44"/>
      <c r="U146" s="44"/>
      <c r="V146" s="44"/>
      <c r="W146" s="43"/>
      <c r="X146" s="43"/>
      <c r="Y146" s="44"/>
      <c r="Z146" s="43"/>
      <c r="AA146" s="41"/>
      <c r="AB146" s="41"/>
      <c r="AE146" s="40"/>
      <c r="AF146" s="35"/>
    </row>
    <row r="147" spans="2:31" ht="34.5" customHeight="1">
      <c r="B147" s="35"/>
      <c r="C147" s="35"/>
      <c r="D147" s="14" t="s">
        <v>46</v>
      </c>
      <c r="E147" s="59">
        <f>Eingabe!C43</f>
        <v>40</v>
      </c>
      <c r="F147" s="8"/>
      <c r="G147" s="8">
        <f t="shared" si="12"/>
        <v>0</v>
      </c>
      <c r="H147" s="9"/>
      <c r="I147" s="8">
        <f t="shared" si="13"/>
        <v>0</v>
      </c>
      <c r="J147" s="10">
        <f>Eingabe!F43</f>
        <v>0</v>
      </c>
      <c r="K147" s="11">
        <f t="shared" si="14"/>
        <v>0</v>
      </c>
      <c r="L147" s="18">
        <f t="shared" si="11"/>
        <v>0</v>
      </c>
      <c r="M147" s="35"/>
      <c r="N147" s="35"/>
      <c r="O147" s="35"/>
      <c r="P147" s="35"/>
      <c r="Q147" s="35"/>
      <c r="R147" s="44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25"/>
      <c r="AE147" s="25"/>
    </row>
    <row r="148" spans="2:31" ht="31.5" customHeight="1">
      <c r="B148" s="35"/>
      <c r="C148" s="35"/>
      <c r="D148" s="14" t="s">
        <v>47</v>
      </c>
      <c r="E148" s="59">
        <f>Eingabe!C44</f>
        <v>41</v>
      </c>
      <c r="F148" s="8"/>
      <c r="G148" s="8">
        <f t="shared" si="12"/>
        <v>0</v>
      </c>
      <c r="H148" s="9"/>
      <c r="I148" s="8">
        <f t="shared" si="13"/>
        <v>0</v>
      </c>
      <c r="J148" s="10">
        <f>Eingabe!F44</f>
        <v>0</v>
      </c>
      <c r="K148" s="11">
        <f t="shared" si="14"/>
        <v>0</v>
      </c>
      <c r="L148" s="18">
        <f t="shared" si="11"/>
        <v>0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25"/>
      <c r="AE148" s="25"/>
    </row>
    <row r="149" spans="2:31" ht="26.25" customHeight="1">
      <c r="B149" s="35"/>
      <c r="C149" s="35"/>
      <c r="D149" s="14" t="s">
        <v>48</v>
      </c>
      <c r="E149" s="59">
        <f>Eingabe!C45</f>
        <v>42</v>
      </c>
      <c r="F149" s="8"/>
      <c r="G149" s="8">
        <f t="shared" si="12"/>
        <v>0</v>
      </c>
      <c r="H149" s="9"/>
      <c r="I149" s="8">
        <f t="shared" si="13"/>
        <v>0</v>
      </c>
      <c r="J149" s="10">
        <f>Eingabe!F45</f>
        <v>0</v>
      </c>
      <c r="K149" s="11">
        <f t="shared" si="14"/>
        <v>0</v>
      </c>
      <c r="L149" s="18">
        <f t="shared" si="11"/>
        <v>0</v>
      </c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25"/>
      <c r="AE149" s="25"/>
    </row>
    <row r="150" spans="2:31" ht="26.25" customHeight="1">
      <c r="B150" s="35"/>
      <c r="C150" s="35"/>
      <c r="D150" s="14" t="s">
        <v>49</v>
      </c>
      <c r="E150" s="59">
        <f>Eingabe!C46</f>
        <v>43</v>
      </c>
      <c r="F150" s="8"/>
      <c r="G150" s="8">
        <f t="shared" si="12"/>
        <v>0</v>
      </c>
      <c r="H150" s="9"/>
      <c r="I150" s="8">
        <f t="shared" si="13"/>
        <v>0</v>
      </c>
      <c r="J150" s="10">
        <f>Eingabe!F46</f>
        <v>0</v>
      </c>
      <c r="K150" s="11">
        <f t="shared" si="14"/>
        <v>0</v>
      </c>
      <c r="L150" s="18">
        <f t="shared" si="11"/>
        <v>0</v>
      </c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25"/>
      <c r="AE150" s="25"/>
    </row>
    <row r="151" spans="2:31" ht="26.25" customHeight="1">
      <c r="B151" s="35"/>
      <c r="C151" s="35"/>
      <c r="D151" s="14" t="s">
        <v>50</v>
      </c>
      <c r="E151" s="59">
        <f>Eingabe!C47</f>
        <v>44</v>
      </c>
      <c r="F151" s="8"/>
      <c r="G151" s="8">
        <f t="shared" si="12"/>
        <v>0</v>
      </c>
      <c r="H151" s="9"/>
      <c r="I151" s="8">
        <f t="shared" si="13"/>
        <v>0</v>
      </c>
      <c r="J151" s="10">
        <f>Eingabe!F47</f>
        <v>0</v>
      </c>
      <c r="K151" s="11">
        <f t="shared" si="14"/>
        <v>0</v>
      </c>
      <c r="L151" s="18">
        <f t="shared" si="11"/>
        <v>0</v>
      </c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25"/>
      <c r="AE151" s="25"/>
    </row>
    <row r="152" spans="2:31" ht="26.25" customHeight="1">
      <c r="B152" s="35"/>
      <c r="C152" s="35"/>
      <c r="D152" s="14" t="s">
        <v>51</v>
      </c>
      <c r="E152" s="59">
        <f>Eingabe!C48</f>
        <v>45</v>
      </c>
      <c r="F152" s="8"/>
      <c r="G152" s="8">
        <f t="shared" si="12"/>
        <v>0</v>
      </c>
      <c r="H152" s="9"/>
      <c r="I152" s="8">
        <f t="shared" si="13"/>
        <v>0</v>
      </c>
      <c r="J152" s="10">
        <f>Eingabe!F48</f>
        <v>0</v>
      </c>
      <c r="K152" s="11">
        <f t="shared" si="14"/>
        <v>0</v>
      </c>
      <c r="L152" s="18">
        <f t="shared" si="11"/>
        <v>0</v>
      </c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25"/>
      <c r="AE152" s="25"/>
    </row>
    <row r="153" spans="2:31" ht="26.25" customHeight="1">
      <c r="B153" s="35"/>
      <c r="C153" s="35"/>
      <c r="D153" s="14" t="s">
        <v>52</v>
      </c>
      <c r="E153" s="59">
        <f>Eingabe!C49</f>
        <v>46</v>
      </c>
      <c r="F153" s="8"/>
      <c r="G153" s="8">
        <f t="shared" si="12"/>
        <v>0</v>
      </c>
      <c r="H153" s="9"/>
      <c r="I153" s="8">
        <f t="shared" si="13"/>
        <v>0</v>
      </c>
      <c r="J153" s="10">
        <f>Eingabe!F49</f>
        <v>0</v>
      </c>
      <c r="K153" s="11">
        <f t="shared" si="14"/>
        <v>0</v>
      </c>
      <c r="L153" s="18">
        <f t="shared" si="11"/>
        <v>0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25"/>
      <c r="AE153" s="25"/>
    </row>
    <row r="154" spans="2:31" ht="26.25" customHeight="1">
      <c r="B154" s="35"/>
      <c r="C154" s="35"/>
      <c r="D154" s="14" t="s">
        <v>53</v>
      </c>
      <c r="E154" s="59">
        <f>Eingabe!C50</f>
        <v>47</v>
      </c>
      <c r="F154" s="8"/>
      <c r="G154" s="8">
        <f t="shared" si="12"/>
        <v>0</v>
      </c>
      <c r="H154" s="9"/>
      <c r="I154" s="8">
        <f t="shared" si="13"/>
        <v>0</v>
      </c>
      <c r="J154" s="10">
        <f>Eingabe!F50</f>
        <v>0</v>
      </c>
      <c r="K154" s="11">
        <f t="shared" si="14"/>
        <v>0</v>
      </c>
      <c r="L154" s="18">
        <f t="shared" si="11"/>
        <v>0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25"/>
      <c r="AE154" s="25"/>
    </row>
    <row r="155" spans="2:31" ht="26.25" customHeight="1">
      <c r="B155" s="35"/>
      <c r="C155" s="35"/>
      <c r="D155" s="14" t="s">
        <v>54</v>
      </c>
      <c r="E155" s="59">
        <f>Eingabe!C51</f>
        <v>48</v>
      </c>
      <c r="F155" s="8"/>
      <c r="G155" s="8">
        <f t="shared" si="12"/>
        <v>0</v>
      </c>
      <c r="H155" s="9"/>
      <c r="I155" s="8">
        <f t="shared" si="13"/>
        <v>0</v>
      </c>
      <c r="J155" s="10">
        <f>Eingabe!F51</f>
        <v>0</v>
      </c>
      <c r="K155" s="11">
        <f t="shared" si="14"/>
        <v>0</v>
      </c>
      <c r="L155" s="18">
        <f t="shared" si="11"/>
        <v>0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25"/>
      <c r="AE155" s="25"/>
    </row>
    <row r="156" spans="2:31" ht="26.25" customHeight="1">
      <c r="B156" s="35"/>
      <c r="C156" s="35"/>
      <c r="D156" s="14" t="s">
        <v>55</v>
      </c>
      <c r="E156" s="59">
        <f>Eingabe!C52</f>
        <v>49</v>
      </c>
      <c r="F156" s="8"/>
      <c r="G156" s="8">
        <f t="shared" si="12"/>
        <v>0</v>
      </c>
      <c r="H156" s="9"/>
      <c r="I156" s="8">
        <f t="shared" si="13"/>
        <v>0</v>
      </c>
      <c r="J156" s="10">
        <f>Eingabe!F52</f>
        <v>0</v>
      </c>
      <c r="K156" s="11">
        <f t="shared" si="14"/>
        <v>0</v>
      </c>
      <c r="L156" s="18">
        <f t="shared" si="11"/>
        <v>0</v>
      </c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25"/>
      <c r="AE156" s="25"/>
    </row>
    <row r="157" spans="2:31" ht="26.25" customHeight="1" thickBot="1">
      <c r="B157" s="35"/>
      <c r="C157" s="35"/>
      <c r="D157" s="27" t="s">
        <v>56</v>
      </c>
      <c r="E157" s="60">
        <f>Eingabe!C53</f>
        <v>50</v>
      </c>
      <c r="F157" s="29"/>
      <c r="G157" s="29">
        <f t="shared" si="12"/>
        <v>0</v>
      </c>
      <c r="H157" s="30"/>
      <c r="I157" s="29">
        <f t="shared" si="13"/>
        <v>0</v>
      </c>
      <c r="J157" s="31">
        <f>Eingabe!F53</f>
        <v>0</v>
      </c>
      <c r="K157" s="32">
        <f t="shared" si="14"/>
        <v>0</v>
      </c>
      <c r="L157" s="33">
        <f t="shared" si="11"/>
        <v>0</v>
      </c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25"/>
      <c r="AE157" s="25"/>
    </row>
    <row r="158" spans="2:31" ht="26.25" customHeight="1" thickBot="1">
      <c r="B158" s="35"/>
      <c r="C158" s="35"/>
      <c r="D158" s="128" t="str">
        <f>Eingabe!$B$54</f>
        <v>Punktevergabe: 30,27,25,24,23,22,21,20,19,18,17,16,15,14,13,12,11,10,9,8,7,6,5,4,3,2,1</v>
      </c>
      <c r="E158" s="129"/>
      <c r="F158" s="129"/>
      <c r="G158" s="129"/>
      <c r="H158" s="129"/>
      <c r="I158" s="129"/>
      <c r="J158" s="129"/>
      <c r="K158" s="129"/>
      <c r="L158" s="130"/>
      <c r="M158" s="35"/>
      <c r="N158" s="41"/>
      <c r="O158" s="41"/>
      <c r="P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25"/>
      <c r="AE158" s="25"/>
    </row>
    <row r="159" spans="2:31" ht="26.25" customHeight="1">
      <c r="B159" s="35"/>
      <c r="C159" s="35"/>
      <c r="D159" s="35"/>
      <c r="E159" s="35"/>
      <c r="F159" s="58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25"/>
      <c r="AE159" s="25"/>
    </row>
    <row r="160" spans="2:31" ht="26.25" customHeight="1">
      <c r="B160" s="35"/>
      <c r="C160" s="35"/>
      <c r="D160" s="44"/>
      <c r="E160" s="43"/>
      <c r="F160" s="170"/>
      <c r="G160" s="171"/>
      <c r="H160" s="45"/>
      <c r="I160" s="45" t="s">
        <v>66</v>
      </c>
      <c r="J160" s="46"/>
      <c r="K160" s="35"/>
      <c r="L160" s="41"/>
      <c r="M160" s="41"/>
      <c r="N160" s="43"/>
      <c r="O160" s="44"/>
      <c r="P160" s="44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25"/>
      <c r="AE160" s="25"/>
    </row>
    <row r="161" spans="2:31" ht="26.25" customHeight="1">
      <c r="B161" s="35"/>
      <c r="C161" s="35"/>
      <c r="D161" s="40"/>
      <c r="E161" s="40"/>
      <c r="F161" s="170"/>
      <c r="G161" s="171"/>
      <c r="H161" s="45"/>
      <c r="I161" s="45" t="s">
        <v>66</v>
      </c>
      <c r="J161" s="46"/>
      <c r="K161" s="35"/>
      <c r="L161" s="41"/>
      <c r="M161" s="41"/>
      <c r="N161" s="43"/>
      <c r="O161" s="44"/>
      <c r="P161" s="44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25"/>
      <c r="AE161" s="25"/>
    </row>
    <row r="162" spans="2:31" ht="26.25" customHeight="1">
      <c r="B162" s="35"/>
      <c r="C162" s="35"/>
      <c r="D162" s="40"/>
      <c r="E162" s="40"/>
      <c r="F162" s="170"/>
      <c r="G162" s="171"/>
      <c r="H162" s="45"/>
      <c r="I162" s="45" t="s">
        <v>66</v>
      </c>
      <c r="J162" s="46"/>
      <c r="K162" s="35"/>
      <c r="L162" s="41"/>
      <c r="M162" s="41"/>
      <c r="N162" s="43"/>
      <c r="O162" s="44"/>
      <c r="P162" s="44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25"/>
      <c r="AE162" s="25"/>
    </row>
    <row r="163" spans="2:31" ht="26.25" customHeight="1">
      <c r="B163" s="35"/>
      <c r="C163" s="40"/>
      <c r="D163" s="40"/>
      <c r="E163" s="64"/>
      <c r="F163" s="52"/>
      <c r="G163" s="52"/>
      <c r="H163" s="53"/>
      <c r="I163" s="54"/>
      <c r="J163" s="35"/>
      <c r="K163" s="35"/>
      <c r="L163" s="35"/>
      <c r="M163" s="35"/>
      <c r="N163" s="35"/>
      <c r="O163" s="35"/>
      <c r="P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25"/>
      <c r="AE163" s="25"/>
    </row>
    <row r="164" spans="2:31" ht="26.25" customHeight="1" thickBot="1">
      <c r="B164" s="35"/>
      <c r="C164" s="35"/>
      <c r="D164" s="35"/>
      <c r="E164" s="58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25"/>
      <c r="AE164" s="25"/>
    </row>
    <row r="165" spans="2:31" ht="26.25" customHeight="1" thickBot="1">
      <c r="B165" s="35"/>
      <c r="C165" s="35"/>
      <c r="D165" s="125">
        <f>Eingabe!$G$3</f>
        <v>0</v>
      </c>
      <c r="E165" s="126"/>
      <c r="F165" s="126"/>
      <c r="G165" s="126"/>
      <c r="H165" s="126"/>
      <c r="I165" s="126"/>
      <c r="J165" s="126"/>
      <c r="K165" s="126"/>
      <c r="L165" s="127"/>
      <c r="M165" s="35"/>
      <c r="N165" s="41"/>
      <c r="O165" s="41"/>
      <c r="P165" s="43"/>
      <c r="Q165" s="44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25"/>
      <c r="AE165" s="25"/>
    </row>
    <row r="166" spans="2:31" ht="26.25" customHeight="1">
      <c r="B166" s="35"/>
      <c r="C166" s="35"/>
      <c r="D166" s="180" t="s">
        <v>0</v>
      </c>
      <c r="E166" s="178" t="s">
        <v>63</v>
      </c>
      <c r="F166" s="178" t="s">
        <v>4</v>
      </c>
      <c r="G166" s="178" t="s">
        <v>5</v>
      </c>
      <c r="H166" s="178" t="s">
        <v>6</v>
      </c>
      <c r="I166" s="178" t="s">
        <v>62</v>
      </c>
      <c r="J166" s="182" t="s">
        <v>3</v>
      </c>
      <c r="K166" s="47" t="s">
        <v>60</v>
      </c>
      <c r="L166" s="48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25"/>
      <c r="AE166" s="25"/>
    </row>
    <row r="167" spans="2:31" ht="26.25" customHeight="1" thickBot="1">
      <c r="B167" s="35"/>
      <c r="C167" s="35"/>
      <c r="D167" s="181"/>
      <c r="E167" s="179"/>
      <c r="F167" s="179"/>
      <c r="G167" s="179"/>
      <c r="H167" s="179"/>
      <c r="I167" s="179"/>
      <c r="J167" s="183"/>
      <c r="K167" s="65" t="s">
        <v>58</v>
      </c>
      <c r="L167" s="66" t="s">
        <v>59</v>
      </c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25"/>
      <c r="AE167" s="25"/>
    </row>
    <row r="168" spans="2:31" ht="26.25" customHeight="1">
      <c r="B168" s="35"/>
      <c r="C168" s="35"/>
      <c r="D168" s="19" t="s">
        <v>7</v>
      </c>
      <c r="E168" s="60" t="str">
        <f>Eingabe!C4</f>
        <v>Walter Lemböck </v>
      </c>
      <c r="F168" s="8"/>
      <c r="G168" s="8">
        <f aca="true" t="shared" si="15" ref="G168:G199">H168-F168</f>
        <v>0</v>
      </c>
      <c r="H168" s="9"/>
      <c r="I168" s="8">
        <f aca="true" t="shared" si="16" ref="I168:I199">SUM(H168/12)</f>
        <v>0</v>
      </c>
      <c r="J168" s="10">
        <f>Eingabe!G4</f>
        <v>0</v>
      </c>
      <c r="K168" s="4"/>
      <c r="L168" s="1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25"/>
      <c r="AE168" s="25"/>
    </row>
    <row r="169" spans="2:31" ht="26.25" customHeight="1">
      <c r="B169" s="35"/>
      <c r="C169" s="35"/>
      <c r="D169" s="20" t="s">
        <v>8</v>
      </c>
      <c r="E169" s="59" t="str">
        <f>Eingabe!C5</f>
        <v>Thomas Nowak </v>
      </c>
      <c r="F169" s="8"/>
      <c r="G169" s="8">
        <f t="shared" si="15"/>
        <v>0</v>
      </c>
      <c r="H169" s="9"/>
      <c r="I169" s="8">
        <f t="shared" si="16"/>
        <v>0</v>
      </c>
      <c r="J169" s="10">
        <f>Eingabe!G5</f>
        <v>0</v>
      </c>
      <c r="K169" s="5">
        <f aca="true" t="shared" si="17" ref="K169:K200">$H$168-H169</f>
        <v>0</v>
      </c>
      <c r="L169" s="16">
        <f>SUM(H168-H169)</f>
        <v>0</v>
      </c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25"/>
      <c r="AE169" s="25"/>
    </row>
    <row r="170" spans="2:31" ht="26.25" customHeight="1">
      <c r="B170" s="35"/>
      <c r="C170" s="35"/>
      <c r="D170" s="21" t="s">
        <v>9</v>
      </c>
      <c r="E170" s="59" t="str">
        <f>Eingabe!C6</f>
        <v>Peter Siding </v>
      </c>
      <c r="F170" s="8"/>
      <c r="G170" s="8">
        <f t="shared" si="15"/>
        <v>0</v>
      </c>
      <c r="H170" s="9"/>
      <c r="I170" s="8">
        <f t="shared" si="16"/>
        <v>0</v>
      </c>
      <c r="J170" s="10">
        <f>Eingabe!G6</f>
        <v>0</v>
      </c>
      <c r="K170" s="6">
        <f t="shared" si="17"/>
        <v>0</v>
      </c>
      <c r="L170" s="17">
        <f>SUM(H169-H170)</f>
        <v>0</v>
      </c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25"/>
      <c r="AE170" s="25"/>
    </row>
    <row r="171" spans="2:31" ht="26.25" customHeight="1">
      <c r="B171" s="35"/>
      <c r="C171" s="35"/>
      <c r="D171" s="14" t="s">
        <v>10</v>
      </c>
      <c r="E171" s="59" t="str">
        <f>Eingabe!C7</f>
        <v>Gerhard Fischer </v>
      </c>
      <c r="F171" s="8"/>
      <c r="G171" s="8">
        <f t="shared" si="15"/>
        <v>0</v>
      </c>
      <c r="H171" s="9"/>
      <c r="I171" s="8">
        <f t="shared" si="16"/>
        <v>0</v>
      </c>
      <c r="J171" s="10">
        <f>Eingabe!G7</f>
        <v>0</v>
      </c>
      <c r="K171" s="11">
        <f t="shared" si="17"/>
        <v>0</v>
      </c>
      <c r="L171" s="18">
        <f>SUM(H170-H171)</f>
        <v>0</v>
      </c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25"/>
      <c r="AE171" s="25"/>
    </row>
    <row r="172" spans="2:31" ht="26.25" customHeight="1">
      <c r="B172" s="35"/>
      <c r="C172" s="35"/>
      <c r="D172" s="14" t="s">
        <v>11</v>
      </c>
      <c r="E172" s="59" t="str">
        <f>Eingabe!C8</f>
        <v>Günther Tetzer</v>
      </c>
      <c r="F172" s="8"/>
      <c r="G172" s="8">
        <f t="shared" si="15"/>
        <v>0</v>
      </c>
      <c r="H172" s="9"/>
      <c r="I172" s="8">
        <f t="shared" si="16"/>
        <v>0</v>
      </c>
      <c r="J172" s="10">
        <f>Eingabe!G8</f>
        <v>0</v>
      </c>
      <c r="K172" s="11">
        <f t="shared" si="17"/>
        <v>0</v>
      </c>
      <c r="L172" s="18">
        <f aca="true" t="shared" si="18" ref="L172:L217">SUM(H171-H172)</f>
        <v>0</v>
      </c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25"/>
      <c r="AE172" s="25"/>
    </row>
    <row r="173" spans="2:31" ht="26.25" customHeight="1">
      <c r="B173" s="35"/>
      <c r="C173" s="35"/>
      <c r="D173" s="14" t="s">
        <v>12</v>
      </c>
      <c r="E173" s="59" t="str">
        <f>Eingabe!C9</f>
        <v>Johann Lemböck</v>
      </c>
      <c r="F173" s="8"/>
      <c r="G173" s="8">
        <f t="shared" si="15"/>
        <v>0</v>
      </c>
      <c r="H173" s="9"/>
      <c r="I173" s="8">
        <f t="shared" si="16"/>
        <v>0</v>
      </c>
      <c r="J173" s="10">
        <f>Eingabe!G9</f>
        <v>0</v>
      </c>
      <c r="K173" s="11">
        <f t="shared" si="17"/>
        <v>0</v>
      </c>
      <c r="L173" s="18">
        <f t="shared" si="18"/>
        <v>0</v>
      </c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25"/>
      <c r="AE173" s="25"/>
    </row>
    <row r="174" spans="2:31" ht="26.25" customHeight="1">
      <c r="B174" s="35"/>
      <c r="C174" s="35"/>
      <c r="D174" s="14" t="s">
        <v>13</v>
      </c>
      <c r="E174" s="59" t="str">
        <f>Eingabe!C10</f>
        <v>Roland Dobritzhofer</v>
      </c>
      <c r="F174" s="8"/>
      <c r="G174" s="8">
        <f t="shared" si="15"/>
        <v>0</v>
      </c>
      <c r="H174" s="9"/>
      <c r="I174" s="8">
        <f t="shared" si="16"/>
        <v>0</v>
      </c>
      <c r="J174" s="10">
        <f>Eingabe!G10</f>
        <v>0</v>
      </c>
      <c r="K174" s="11">
        <f t="shared" si="17"/>
        <v>0</v>
      </c>
      <c r="L174" s="18">
        <f t="shared" si="18"/>
        <v>0</v>
      </c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25"/>
      <c r="AE174" s="25"/>
    </row>
    <row r="175" spans="2:31" ht="26.25" customHeight="1">
      <c r="B175" s="35"/>
      <c r="C175" s="35"/>
      <c r="D175" s="14" t="s">
        <v>14</v>
      </c>
      <c r="E175" s="59" t="str">
        <f>Eingabe!C11</f>
        <v>Gabi Krausler</v>
      </c>
      <c r="F175" s="8"/>
      <c r="G175" s="8">
        <f t="shared" si="15"/>
        <v>0</v>
      </c>
      <c r="H175" s="9"/>
      <c r="I175" s="8">
        <f t="shared" si="16"/>
        <v>0</v>
      </c>
      <c r="J175" s="10">
        <f>Eingabe!G11</f>
        <v>0</v>
      </c>
      <c r="K175" s="11">
        <f t="shared" si="17"/>
        <v>0</v>
      </c>
      <c r="L175" s="18">
        <f t="shared" si="18"/>
        <v>0</v>
      </c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25"/>
      <c r="AE175" s="25"/>
    </row>
    <row r="176" spans="2:31" ht="26.25" customHeight="1">
      <c r="B176" s="35"/>
      <c r="C176" s="35"/>
      <c r="D176" s="14" t="s">
        <v>15</v>
      </c>
      <c r="E176" s="59">
        <f>Eingabe!C12</f>
        <v>9</v>
      </c>
      <c r="F176" s="8"/>
      <c r="G176" s="8">
        <f t="shared" si="15"/>
        <v>0</v>
      </c>
      <c r="H176" s="9"/>
      <c r="I176" s="8">
        <f t="shared" si="16"/>
        <v>0</v>
      </c>
      <c r="J176" s="10">
        <f>Eingabe!G12</f>
        <v>0</v>
      </c>
      <c r="K176" s="11">
        <f t="shared" si="17"/>
        <v>0</v>
      </c>
      <c r="L176" s="18">
        <f t="shared" si="18"/>
        <v>0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25"/>
      <c r="AE176" s="25"/>
    </row>
    <row r="177" spans="2:31" ht="26.25" customHeight="1">
      <c r="B177" s="35"/>
      <c r="C177" s="35"/>
      <c r="D177" s="14" t="s">
        <v>16</v>
      </c>
      <c r="E177" s="59">
        <f>Eingabe!C13</f>
        <v>10</v>
      </c>
      <c r="F177" s="8"/>
      <c r="G177" s="8">
        <f t="shared" si="15"/>
        <v>0</v>
      </c>
      <c r="H177" s="9"/>
      <c r="I177" s="8">
        <f t="shared" si="16"/>
        <v>0</v>
      </c>
      <c r="J177" s="10">
        <f>Eingabe!G13</f>
        <v>0</v>
      </c>
      <c r="K177" s="11">
        <f t="shared" si="17"/>
        <v>0</v>
      </c>
      <c r="L177" s="18">
        <f t="shared" si="18"/>
        <v>0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25"/>
      <c r="AE177" s="25"/>
    </row>
    <row r="178" spans="2:31" ht="26.25" customHeight="1">
      <c r="B178" s="35"/>
      <c r="C178" s="35"/>
      <c r="D178" s="14" t="s">
        <v>17</v>
      </c>
      <c r="E178" s="59">
        <f>Eingabe!C14</f>
        <v>11</v>
      </c>
      <c r="F178" s="8"/>
      <c r="G178" s="8">
        <f t="shared" si="15"/>
        <v>0</v>
      </c>
      <c r="H178" s="9"/>
      <c r="I178" s="8">
        <f t="shared" si="16"/>
        <v>0</v>
      </c>
      <c r="J178" s="10">
        <f>Eingabe!G14</f>
        <v>0</v>
      </c>
      <c r="K178" s="11">
        <f t="shared" si="17"/>
        <v>0</v>
      </c>
      <c r="L178" s="18">
        <f t="shared" si="18"/>
        <v>0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25"/>
      <c r="AE178" s="25"/>
    </row>
    <row r="179" spans="2:31" ht="26.25" customHeight="1">
      <c r="B179" s="35"/>
      <c r="C179" s="35"/>
      <c r="D179" s="14" t="s">
        <v>18</v>
      </c>
      <c r="E179" s="59">
        <f>Eingabe!C15</f>
        <v>12</v>
      </c>
      <c r="F179" s="8"/>
      <c r="G179" s="8">
        <f t="shared" si="15"/>
        <v>0</v>
      </c>
      <c r="H179" s="9"/>
      <c r="I179" s="8">
        <f t="shared" si="16"/>
        <v>0</v>
      </c>
      <c r="J179" s="10">
        <f>Eingabe!G15</f>
        <v>0</v>
      </c>
      <c r="K179" s="11">
        <f t="shared" si="17"/>
        <v>0</v>
      </c>
      <c r="L179" s="18">
        <f t="shared" si="18"/>
        <v>0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25"/>
      <c r="AE179" s="25"/>
    </row>
    <row r="180" spans="2:31" ht="26.25" customHeight="1">
      <c r="B180" s="35"/>
      <c r="C180" s="35"/>
      <c r="D180" s="14" t="s">
        <v>19</v>
      </c>
      <c r="E180" s="59">
        <f>Eingabe!C16</f>
        <v>13</v>
      </c>
      <c r="F180" s="8"/>
      <c r="G180" s="8">
        <f t="shared" si="15"/>
        <v>0</v>
      </c>
      <c r="H180" s="9"/>
      <c r="I180" s="8">
        <f t="shared" si="16"/>
        <v>0</v>
      </c>
      <c r="J180" s="10">
        <f>Eingabe!G16</f>
        <v>0</v>
      </c>
      <c r="K180" s="11">
        <f t="shared" si="17"/>
        <v>0</v>
      </c>
      <c r="L180" s="18">
        <f t="shared" si="18"/>
        <v>0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25"/>
      <c r="AE180" s="25"/>
    </row>
    <row r="181" spans="2:31" ht="26.25" customHeight="1">
      <c r="B181" s="35"/>
      <c r="C181" s="35"/>
      <c r="D181" s="14" t="s">
        <v>20</v>
      </c>
      <c r="E181" s="59">
        <f>Eingabe!C17</f>
        <v>14</v>
      </c>
      <c r="F181" s="8"/>
      <c r="G181" s="8">
        <f t="shared" si="15"/>
        <v>0</v>
      </c>
      <c r="H181" s="9"/>
      <c r="I181" s="8">
        <f t="shared" si="16"/>
        <v>0</v>
      </c>
      <c r="J181" s="10">
        <f>Eingabe!G17</f>
        <v>0</v>
      </c>
      <c r="K181" s="11">
        <f t="shared" si="17"/>
        <v>0</v>
      </c>
      <c r="L181" s="18">
        <f t="shared" si="18"/>
        <v>0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25"/>
      <c r="AE181" s="25"/>
    </row>
    <row r="182" spans="2:31" ht="26.25" customHeight="1">
      <c r="B182" s="35"/>
      <c r="C182" s="35"/>
      <c r="D182" s="14" t="s">
        <v>21</v>
      </c>
      <c r="E182" s="59">
        <f>Eingabe!C18</f>
        <v>15</v>
      </c>
      <c r="F182" s="8"/>
      <c r="G182" s="8">
        <f t="shared" si="15"/>
        <v>0</v>
      </c>
      <c r="H182" s="9"/>
      <c r="I182" s="8">
        <f t="shared" si="16"/>
        <v>0</v>
      </c>
      <c r="J182" s="10">
        <f>Eingabe!G18</f>
        <v>0</v>
      </c>
      <c r="K182" s="11">
        <f t="shared" si="17"/>
        <v>0</v>
      </c>
      <c r="L182" s="18">
        <f t="shared" si="18"/>
        <v>0</v>
      </c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25"/>
      <c r="AE182" s="25"/>
    </row>
    <row r="183" spans="2:31" ht="26.25" customHeight="1">
      <c r="B183" s="35"/>
      <c r="C183" s="35"/>
      <c r="D183" s="14" t="s">
        <v>22</v>
      </c>
      <c r="E183" s="59">
        <f>Eingabe!C19</f>
        <v>16</v>
      </c>
      <c r="F183" s="8"/>
      <c r="G183" s="8">
        <f t="shared" si="15"/>
        <v>0</v>
      </c>
      <c r="H183" s="9"/>
      <c r="I183" s="8">
        <f t="shared" si="16"/>
        <v>0</v>
      </c>
      <c r="J183" s="10">
        <f>Eingabe!G19</f>
        <v>0</v>
      </c>
      <c r="K183" s="11">
        <f t="shared" si="17"/>
        <v>0</v>
      </c>
      <c r="L183" s="18">
        <f t="shared" si="18"/>
        <v>0</v>
      </c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25"/>
      <c r="AE183" s="25"/>
    </row>
    <row r="184" spans="2:31" ht="26.25" customHeight="1">
      <c r="B184" s="35"/>
      <c r="C184" s="35"/>
      <c r="D184" s="14" t="s">
        <v>23</v>
      </c>
      <c r="E184" s="59">
        <f>Eingabe!C20</f>
        <v>17</v>
      </c>
      <c r="F184" s="8"/>
      <c r="G184" s="8">
        <f t="shared" si="15"/>
        <v>0</v>
      </c>
      <c r="H184" s="9"/>
      <c r="I184" s="8">
        <f t="shared" si="16"/>
        <v>0</v>
      </c>
      <c r="J184" s="10">
        <f>Eingabe!G20</f>
        <v>0</v>
      </c>
      <c r="K184" s="11">
        <f t="shared" si="17"/>
        <v>0</v>
      </c>
      <c r="L184" s="18">
        <f t="shared" si="18"/>
        <v>0</v>
      </c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25"/>
      <c r="AE184" s="25"/>
    </row>
    <row r="185" spans="2:31" ht="26.25" customHeight="1">
      <c r="B185" s="35"/>
      <c r="C185" s="35"/>
      <c r="D185" s="14" t="s">
        <v>24</v>
      </c>
      <c r="E185" s="59">
        <f>Eingabe!C21</f>
        <v>18</v>
      </c>
      <c r="F185" s="8"/>
      <c r="G185" s="8">
        <f t="shared" si="15"/>
        <v>0</v>
      </c>
      <c r="H185" s="9"/>
      <c r="I185" s="8">
        <f t="shared" si="16"/>
        <v>0</v>
      </c>
      <c r="J185" s="10">
        <f>Eingabe!G21</f>
        <v>0</v>
      </c>
      <c r="K185" s="11">
        <f t="shared" si="17"/>
        <v>0</v>
      </c>
      <c r="L185" s="18">
        <f t="shared" si="18"/>
        <v>0</v>
      </c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25"/>
      <c r="AE185" s="25"/>
    </row>
    <row r="186" spans="2:31" ht="26.25" customHeight="1">
      <c r="B186" s="35"/>
      <c r="C186" s="35"/>
      <c r="D186" s="14" t="s">
        <v>25</v>
      </c>
      <c r="E186" s="59">
        <f>Eingabe!C22</f>
        <v>19</v>
      </c>
      <c r="F186" s="8"/>
      <c r="G186" s="8">
        <f t="shared" si="15"/>
        <v>0</v>
      </c>
      <c r="H186" s="9"/>
      <c r="I186" s="8">
        <f t="shared" si="16"/>
        <v>0</v>
      </c>
      <c r="J186" s="10">
        <f>Eingabe!G22</f>
        <v>0</v>
      </c>
      <c r="K186" s="11">
        <f t="shared" si="17"/>
        <v>0</v>
      </c>
      <c r="L186" s="18">
        <f t="shared" si="18"/>
        <v>0</v>
      </c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25"/>
      <c r="AE186" s="25"/>
    </row>
    <row r="187" spans="2:31" ht="26.25" customHeight="1">
      <c r="B187" s="35"/>
      <c r="C187" s="35"/>
      <c r="D187" s="14" t="s">
        <v>26</v>
      </c>
      <c r="E187" s="59">
        <f>Eingabe!C23</f>
        <v>20</v>
      </c>
      <c r="F187" s="8"/>
      <c r="G187" s="8">
        <f t="shared" si="15"/>
        <v>0</v>
      </c>
      <c r="H187" s="9"/>
      <c r="I187" s="8">
        <f t="shared" si="16"/>
        <v>0</v>
      </c>
      <c r="J187" s="10">
        <f>Eingabe!G23</f>
        <v>0</v>
      </c>
      <c r="K187" s="11">
        <f t="shared" si="17"/>
        <v>0</v>
      </c>
      <c r="L187" s="18">
        <f t="shared" si="18"/>
        <v>0</v>
      </c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25"/>
      <c r="AE187" s="25"/>
    </row>
    <row r="188" spans="2:31" ht="26.25" customHeight="1">
      <c r="B188" s="35"/>
      <c r="C188" s="35"/>
      <c r="D188" s="14" t="s">
        <v>27</v>
      </c>
      <c r="E188" s="59">
        <f>Eingabe!C24</f>
        <v>21</v>
      </c>
      <c r="F188" s="8"/>
      <c r="G188" s="8">
        <f t="shared" si="15"/>
        <v>0</v>
      </c>
      <c r="H188" s="9"/>
      <c r="I188" s="8">
        <f t="shared" si="16"/>
        <v>0</v>
      </c>
      <c r="J188" s="10">
        <f>Eingabe!G24</f>
        <v>0</v>
      </c>
      <c r="K188" s="11">
        <f t="shared" si="17"/>
        <v>0</v>
      </c>
      <c r="L188" s="18">
        <f t="shared" si="18"/>
        <v>0</v>
      </c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25"/>
      <c r="AE188" s="25"/>
    </row>
    <row r="189" spans="2:31" ht="26.25" customHeight="1">
      <c r="B189" s="35"/>
      <c r="C189" s="35"/>
      <c r="D189" s="14" t="s">
        <v>28</v>
      </c>
      <c r="E189" s="59">
        <f>Eingabe!C25</f>
        <v>22</v>
      </c>
      <c r="F189" s="8"/>
      <c r="G189" s="8">
        <f t="shared" si="15"/>
        <v>0</v>
      </c>
      <c r="H189" s="9"/>
      <c r="I189" s="8">
        <f t="shared" si="16"/>
        <v>0</v>
      </c>
      <c r="J189" s="10">
        <f>Eingabe!G25</f>
        <v>0</v>
      </c>
      <c r="K189" s="11">
        <f t="shared" si="17"/>
        <v>0</v>
      </c>
      <c r="L189" s="18">
        <f t="shared" si="18"/>
        <v>0</v>
      </c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25"/>
      <c r="AE189" s="25"/>
    </row>
    <row r="190" spans="2:31" ht="26.25" customHeight="1">
      <c r="B190" s="35"/>
      <c r="C190" s="35"/>
      <c r="D190" s="14" t="s">
        <v>29</v>
      </c>
      <c r="E190" s="59">
        <f>Eingabe!C26</f>
        <v>23</v>
      </c>
      <c r="F190" s="8"/>
      <c r="G190" s="8">
        <f t="shared" si="15"/>
        <v>0</v>
      </c>
      <c r="H190" s="9"/>
      <c r="I190" s="8">
        <f t="shared" si="16"/>
        <v>0</v>
      </c>
      <c r="J190" s="10">
        <f>Eingabe!G26</f>
        <v>0</v>
      </c>
      <c r="K190" s="11">
        <f t="shared" si="17"/>
        <v>0</v>
      </c>
      <c r="L190" s="18">
        <f t="shared" si="18"/>
        <v>0</v>
      </c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25"/>
      <c r="AE190" s="25"/>
    </row>
    <row r="191" spans="2:31" ht="26.25" customHeight="1">
      <c r="B191" s="35"/>
      <c r="C191" s="35"/>
      <c r="D191" s="14" t="s">
        <v>30</v>
      </c>
      <c r="E191" s="59">
        <f>Eingabe!C27</f>
        <v>24</v>
      </c>
      <c r="F191" s="8"/>
      <c r="G191" s="8">
        <f t="shared" si="15"/>
        <v>0</v>
      </c>
      <c r="H191" s="9"/>
      <c r="I191" s="8">
        <f t="shared" si="16"/>
        <v>0</v>
      </c>
      <c r="J191" s="10">
        <f>Eingabe!G27</f>
        <v>0</v>
      </c>
      <c r="K191" s="11">
        <f t="shared" si="17"/>
        <v>0</v>
      </c>
      <c r="L191" s="18">
        <f t="shared" si="18"/>
        <v>0</v>
      </c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25"/>
      <c r="AE191" s="25"/>
    </row>
    <row r="192" spans="2:31" ht="26.25" customHeight="1">
      <c r="B192" s="35"/>
      <c r="C192" s="35"/>
      <c r="D192" s="14" t="s">
        <v>31</v>
      </c>
      <c r="E192" s="59">
        <f>Eingabe!C28</f>
        <v>25</v>
      </c>
      <c r="F192" s="8"/>
      <c r="G192" s="8">
        <f t="shared" si="15"/>
        <v>0</v>
      </c>
      <c r="H192" s="9"/>
      <c r="I192" s="8">
        <f t="shared" si="16"/>
        <v>0</v>
      </c>
      <c r="J192" s="10">
        <f>Eingabe!G28</f>
        <v>0</v>
      </c>
      <c r="K192" s="11">
        <f t="shared" si="17"/>
        <v>0</v>
      </c>
      <c r="L192" s="18">
        <f t="shared" si="18"/>
        <v>0</v>
      </c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25"/>
      <c r="AE192" s="25"/>
    </row>
    <row r="193" spans="2:31" ht="26.25" customHeight="1">
      <c r="B193" s="35"/>
      <c r="C193" s="35"/>
      <c r="D193" s="14" t="s">
        <v>32</v>
      </c>
      <c r="E193" s="59">
        <f>Eingabe!C29</f>
        <v>26</v>
      </c>
      <c r="F193" s="8"/>
      <c r="G193" s="8">
        <f t="shared" si="15"/>
        <v>0</v>
      </c>
      <c r="H193" s="9"/>
      <c r="I193" s="8">
        <f t="shared" si="16"/>
        <v>0</v>
      </c>
      <c r="J193" s="10">
        <f>Eingabe!G29</f>
        <v>0</v>
      </c>
      <c r="K193" s="11">
        <f t="shared" si="17"/>
        <v>0</v>
      </c>
      <c r="L193" s="18">
        <f t="shared" si="18"/>
        <v>0</v>
      </c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25"/>
      <c r="AE193" s="25"/>
    </row>
    <row r="194" spans="2:31" ht="26.25" customHeight="1">
      <c r="B194" s="35"/>
      <c r="C194" s="35"/>
      <c r="D194" s="14" t="s">
        <v>33</v>
      </c>
      <c r="E194" s="59">
        <f>Eingabe!C30</f>
        <v>27</v>
      </c>
      <c r="F194" s="8"/>
      <c r="G194" s="8">
        <f t="shared" si="15"/>
        <v>0</v>
      </c>
      <c r="H194" s="9"/>
      <c r="I194" s="8">
        <f t="shared" si="16"/>
        <v>0</v>
      </c>
      <c r="J194" s="10">
        <f>Eingabe!G30</f>
        <v>0</v>
      </c>
      <c r="K194" s="11">
        <f t="shared" si="17"/>
        <v>0</v>
      </c>
      <c r="L194" s="18">
        <f t="shared" si="18"/>
        <v>0</v>
      </c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25"/>
      <c r="AE194" s="25"/>
    </row>
    <row r="195" spans="2:31" ht="26.25" customHeight="1">
      <c r="B195" s="35"/>
      <c r="C195" s="35"/>
      <c r="D195" s="14" t="s">
        <v>34</v>
      </c>
      <c r="E195" s="59">
        <f>Eingabe!C31</f>
        <v>28</v>
      </c>
      <c r="F195" s="8"/>
      <c r="G195" s="8">
        <f t="shared" si="15"/>
        <v>0</v>
      </c>
      <c r="H195" s="9"/>
      <c r="I195" s="8">
        <f t="shared" si="16"/>
        <v>0</v>
      </c>
      <c r="J195" s="10">
        <f>Eingabe!G31</f>
        <v>0</v>
      </c>
      <c r="K195" s="11">
        <f t="shared" si="17"/>
        <v>0</v>
      </c>
      <c r="L195" s="18">
        <f t="shared" si="18"/>
        <v>0</v>
      </c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25"/>
      <c r="AE195" s="25"/>
    </row>
    <row r="196" spans="2:31" ht="26.25" customHeight="1">
      <c r="B196" s="35"/>
      <c r="C196" s="35"/>
      <c r="D196" s="14" t="s">
        <v>35</v>
      </c>
      <c r="E196" s="59">
        <f>Eingabe!C32</f>
        <v>29</v>
      </c>
      <c r="F196" s="8"/>
      <c r="G196" s="8">
        <f t="shared" si="15"/>
        <v>0</v>
      </c>
      <c r="H196" s="9"/>
      <c r="I196" s="8">
        <f t="shared" si="16"/>
        <v>0</v>
      </c>
      <c r="J196" s="10">
        <f>Eingabe!G32</f>
        <v>0</v>
      </c>
      <c r="K196" s="11">
        <f t="shared" si="17"/>
        <v>0</v>
      </c>
      <c r="L196" s="18">
        <f t="shared" si="18"/>
        <v>0</v>
      </c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5"/>
      <c r="AE196" s="25"/>
    </row>
    <row r="197" spans="2:31" ht="26.25" customHeight="1">
      <c r="B197" s="35"/>
      <c r="C197" s="35"/>
      <c r="D197" s="14" t="s">
        <v>36</v>
      </c>
      <c r="E197" s="59">
        <f>Eingabe!C33</f>
        <v>30</v>
      </c>
      <c r="F197" s="8"/>
      <c r="G197" s="8">
        <f t="shared" si="15"/>
        <v>0</v>
      </c>
      <c r="H197" s="9"/>
      <c r="I197" s="8">
        <f t="shared" si="16"/>
        <v>0</v>
      </c>
      <c r="J197" s="10">
        <f>Eingabe!G33</f>
        <v>0</v>
      </c>
      <c r="K197" s="11">
        <f t="shared" si="17"/>
        <v>0</v>
      </c>
      <c r="L197" s="18">
        <f t="shared" si="18"/>
        <v>0</v>
      </c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25"/>
      <c r="AE197" s="25"/>
    </row>
    <row r="198" spans="2:31" ht="26.25" customHeight="1">
      <c r="B198" s="35"/>
      <c r="C198" s="35"/>
      <c r="D198" s="14" t="s">
        <v>37</v>
      </c>
      <c r="E198" s="59">
        <f>Eingabe!C34</f>
        <v>31</v>
      </c>
      <c r="F198" s="8"/>
      <c r="G198" s="8">
        <f t="shared" si="15"/>
        <v>0</v>
      </c>
      <c r="H198" s="9"/>
      <c r="I198" s="8">
        <f t="shared" si="16"/>
        <v>0</v>
      </c>
      <c r="J198" s="10">
        <f>Eingabe!G34</f>
        <v>0</v>
      </c>
      <c r="K198" s="11">
        <f t="shared" si="17"/>
        <v>0</v>
      </c>
      <c r="L198" s="18">
        <f t="shared" si="18"/>
        <v>0</v>
      </c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25"/>
      <c r="AE198" s="25"/>
    </row>
    <row r="199" spans="2:31" ht="26.25" customHeight="1">
      <c r="B199" s="35"/>
      <c r="C199" s="35"/>
      <c r="D199" s="14" t="s">
        <v>38</v>
      </c>
      <c r="E199" s="59">
        <f>Eingabe!C35</f>
        <v>32</v>
      </c>
      <c r="F199" s="8"/>
      <c r="G199" s="8">
        <f t="shared" si="15"/>
        <v>0</v>
      </c>
      <c r="H199" s="9"/>
      <c r="I199" s="8">
        <f t="shared" si="16"/>
        <v>0</v>
      </c>
      <c r="J199" s="10">
        <f>Eingabe!G35</f>
        <v>0</v>
      </c>
      <c r="K199" s="11">
        <f t="shared" si="17"/>
        <v>0</v>
      </c>
      <c r="L199" s="18">
        <f t="shared" si="18"/>
        <v>0</v>
      </c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25"/>
      <c r="AE199" s="25"/>
    </row>
    <row r="200" spans="2:32" ht="26.25" customHeight="1">
      <c r="B200" s="35"/>
      <c r="C200" s="35"/>
      <c r="D200" s="14" t="s">
        <v>39</v>
      </c>
      <c r="E200" s="59">
        <f>Eingabe!C36</f>
        <v>33</v>
      </c>
      <c r="F200" s="8"/>
      <c r="G200" s="8">
        <f aca="true" t="shared" si="19" ref="G200:G217">H200-F200</f>
        <v>0</v>
      </c>
      <c r="H200" s="9"/>
      <c r="I200" s="8">
        <f aca="true" t="shared" si="20" ref="I200:I217">SUM(H200/12)</f>
        <v>0</v>
      </c>
      <c r="J200" s="10">
        <f>Eingabe!G36</f>
        <v>0</v>
      </c>
      <c r="K200" s="11">
        <f t="shared" si="17"/>
        <v>0</v>
      </c>
      <c r="L200" s="18">
        <f t="shared" si="18"/>
        <v>0</v>
      </c>
      <c r="M200" s="35"/>
      <c r="N200" s="35"/>
      <c r="O200" s="35"/>
      <c r="P200" s="35"/>
      <c r="Q200" s="35"/>
      <c r="S200" s="43"/>
      <c r="T200" s="44"/>
      <c r="U200" s="44"/>
      <c r="V200" s="35"/>
      <c r="W200" s="35"/>
      <c r="X200" s="35"/>
      <c r="Y200" s="35"/>
      <c r="Z200" s="35"/>
      <c r="AA200" s="35"/>
      <c r="AB200" s="35"/>
      <c r="AC200" s="35"/>
      <c r="AE200" s="35"/>
      <c r="AF200" s="35"/>
    </row>
    <row r="201" spans="2:32" ht="26.25" customHeight="1">
      <c r="B201" s="35"/>
      <c r="C201" s="35"/>
      <c r="D201" s="14" t="s">
        <v>40</v>
      </c>
      <c r="E201" s="59">
        <f>Eingabe!C37</f>
        <v>34</v>
      </c>
      <c r="F201" s="8"/>
      <c r="G201" s="8">
        <f t="shared" si="19"/>
        <v>0</v>
      </c>
      <c r="H201" s="9"/>
      <c r="I201" s="8">
        <f t="shared" si="20"/>
        <v>0</v>
      </c>
      <c r="J201" s="10">
        <f>Eingabe!G37</f>
        <v>0</v>
      </c>
      <c r="K201" s="11">
        <f aca="true" t="shared" si="21" ref="K201:K217">$H$168-H201</f>
        <v>0</v>
      </c>
      <c r="L201" s="18">
        <f t="shared" si="18"/>
        <v>0</v>
      </c>
      <c r="M201" s="35"/>
      <c r="N201" s="35"/>
      <c r="O201" s="35"/>
      <c r="P201" s="35"/>
      <c r="Q201" s="35"/>
      <c r="S201" s="43"/>
      <c r="T201" s="44"/>
      <c r="U201" s="44"/>
      <c r="V201" s="35"/>
      <c r="W201" s="35"/>
      <c r="X201" s="35"/>
      <c r="Y201" s="35"/>
      <c r="Z201" s="35"/>
      <c r="AA201" s="35"/>
      <c r="AB201" s="35"/>
      <c r="AC201" s="35"/>
      <c r="AE201" s="35"/>
      <c r="AF201" s="35"/>
    </row>
    <row r="202" spans="2:32" ht="26.25" customHeight="1">
      <c r="B202" s="35"/>
      <c r="C202" s="35"/>
      <c r="D202" s="14" t="s">
        <v>41</v>
      </c>
      <c r="E202" s="59">
        <f>Eingabe!C38</f>
        <v>35</v>
      </c>
      <c r="F202" s="8"/>
      <c r="G202" s="8">
        <f t="shared" si="19"/>
        <v>0</v>
      </c>
      <c r="H202" s="9"/>
      <c r="I202" s="8">
        <f t="shared" si="20"/>
        <v>0</v>
      </c>
      <c r="J202" s="10">
        <f>Eingabe!G38</f>
        <v>0</v>
      </c>
      <c r="K202" s="11">
        <f t="shared" si="21"/>
        <v>0</v>
      </c>
      <c r="L202" s="18">
        <f t="shared" si="18"/>
        <v>0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E202" s="35"/>
      <c r="AF202" s="35"/>
    </row>
    <row r="203" spans="2:32" ht="26.25" customHeight="1">
      <c r="B203" s="35"/>
      <c r="C203" s="35"/>
      <c r="D203" s="14" t="s">
        <v>42</v>
      </c>
      <c r="E203" s="59">
        <f>Eingabe!C39</f>
        <v>36</v>
      </c>
      <c r="F203" s="8"/>
      <c r="G203" s="8">
        <f t="shared" si="19"/>
        <v>0</v>
      </c>
      <c r="H203" s="9"/>
      <c r="I203" s="8">
        <f t="shared" si="20"/>
        <v>0</v>
      </c>
      <c r="J203" s="10">
        <f>Eingabe!G39</f>
        <v>0</v>
      </c>
      <c r="K203" s="11">
        <f t="shared" si="21"/>
        <v>0</v>
      </c>
      <c r="L203" s="18">
        <f t="shared" si="18"/>
        <v>0</v>
      </c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E203" s="35"/>
      <c r="AF203" s="35"/>
    </row>
    <row r="204" spans="2:32" ht="26.25" customHeight="1">
      <c r="B204" s="35"/>
      <c r="C204" s="35"/>
      <c r="D204" s="14" t="s">
        <v>43</v>
      </c>
      <c r="E204" s="59">
        <f>Eingabe!C40</f>
        <v>37</v>
      </c>
      <c r="F204" s="8"/>
      <c r="G204" s="8">
        <f t="shared" si="19"/>
        <v>0</v>
      </c>
      <c r="H204" s="9"/>
      <c r="I204" s="8">
        <f t="shared" si="20"/>
        <v>0</v>
      </c>
      <c r="J204" s="10">
        <f>Eingabe!G40</f>
        <v>0</v>
      </c>
      <c r="K204" s="11">
        <f t="shared" si="21"/>
        <v>0</v>
      </c>
      <c r="L204" s="18">
        <f t="shared" si="18"/>
        <v>0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E204" s="35"/>
      <c r="AF204" s="35"/>
    </row>
    <row r="205" spans="2:32" ht="26.25" customHeight="1">
      <c r="B205" s="35"/>
      <c r="C205" s="35"/>
      <c r="D205" s="14" t="s">
        <v>44</v>
      </c>
      <c r="E205" s="59">
        <f>Eingabe!C41</f>
        <v>38</v>
      </c>
      <c r="F205" s="8"/>
      <c r="G205" s="8">
        <f t="shared" si="19"/>
        <v>0</v>
      </c>
      <c r="H205" s="9"/>
      <c r="I205" s="8">
        <f t="shared" si="20"/>
        <v>0</v>
      </c>
      <c r="J205" s="10">
        <f>Eingabe!G41</f>
        <v>0</v>
      </c>
      <c r="K205" s="11">
        <f t="shared" si="21"/>
        <v>0</v>
      </c>
      <c r="L205" s="18">
        <f t="shared" si="18"/>
        <v>0</v>
      </c>
      <c r="M205" s="35"/>
      <c r="N205" s="35"/>
      <c r="O205" s="35"/>
      <c r="P205" s="35"/>
      <c r="Q205" s="35"/>
      <c r="S205" s="43"/>
      <c r="T205" s="44"/>
      <c r="U205" s="44"/>
      <c r="V205" s="44"/>
      <c r="W205" s="43"/>
      <c r="X205" s="43"/>
      <c r="Y205" s="44"/>
      <c r="Z205" s="43"/>
      <c r="AA205" s="41"/>
      <c r="AB205" s="41"/>
      <c r="AE205" s="40"/>
      <c r="AF205" s="35"/>
    </row>
    <row r="206" spans="2:32" ht="26.25" customHeight="1">
      <c r="B206" s="35"/>
      <c r="C206" s="35"/>
      <c r="D206" s="14" t="s">
        <v>45</v>
      </c>
      <c r="E206" s="59">
        <f>Eingabe!C42</f>
        <v>39</v>
      </c>
      <c r="F206" s="8"/>
      <c r="G206" s="8">
        <f t="shared" si="19"/>
        <v>0</v>
      </c>
      <c r="H206" s="9"/>
      <c r="I206" s="8">
        <f t="shared" si="20"/>
        <v>0</v>
      </c>
      <c r="J206" s="10">
        <f>Eingabe!G42</f>
        <v>0</v>
      </c>
      <c r="K206" s="11">
        <f t="shared" si="21"/>
        <v>0</v>
      </c>
      <c r="L206" s="18">
        <f t="shared" si="18"/>
        <v>0</v>
      </c>
      <c r="M206" s="35"/>
      <c r="N206" s="35"/>
      <c r="O206" s="35"/>
      <c r="P206" s="35"/>
      <c r="Q206" s="35"/>
      <c r="S206" s="43"/>
      <c r="T206" s="44"/>
      <c r="U206" s="44"/>
      <c r="V206" s="44"/>
      <c r="W206" s="43"/>
      <c r="X206" s="43"/>
      <c r="Y206" s="44"/>
      <c r="Z206" s="43"/>
      <c r="AA206" s="41"/>
      <c r="AB206" s="41"/>
      <c r="AE206" s="40"/>
      <c r="AF206" s="35"/>
    </row>
    <row r="207" spans="2:31" ht="34.5" customHeight="1">
      <c r="B207" s="35"/>
      <c r="C207" s="35"/>
      <c r="D207" s="14" t="s">
        <v>46</v>
      </c>
      <c r="E207" s="59">
        <f>Eingabe!C43</f>
        <v>40</v>
      </c>
      <c r="F207" s="8"/>
      <c r="G207" s="8">
        <f t="shared" si="19"/>
        <v>0</v>
      </c>
      <c r="H207" s="9"/>
      <c r="I207" s="8">
        <f t="shared" si="20"/>
        <v>0</v>
      </c>
      <c r="J207" s="10">
        <f>Eingabe!G43</f>
        <v>0</v>
      </c>
      <c r="K207" s="11">
        <f t="shared" si="21"/>
        <v>0</v>
      </c>
      <c r="L207" s="18">
        <f t="shared" si="18"/>
        <v>0</v>
      </c>
      <c r="M207" s="35"/>
      <c r="N207" s="35"/>
      <c r="O207" s="35"/>
      <c r="P207" s="35"/>
      <c r="Q207" s="35"/>
      <c r="R207" s="44"/>
      <c r="S207" s="44"/>
      <c r="T207" s="43"/>
      <c r="U207" s="43"/>
      <c r="V207" s="35"/>
      <c r="W207" s="35"/>
      <c r="X207" s="35"/>
      <c r="Y207" s="35"/>
      <c r="Z207" s="35"/>
      <c r="AA207" s="35"/>
      <c r="AB207" s="35"/>
      <c r="AC207" s="35"/>
      <c r="AD207" s="25"/>
      <c r="AE207" s="25"/>
    </row>
    <row r="208" spans="2:31" ht="31.5" customHeight="1">
      <c r="B208" s="35"/>
      <c r="C208" s="35"/>
      <c r="D208" s="14" t="s">
        <v>47</v>
      </c>
      <c r="E208" s="59">
        <f>Eingabe!C44</f>
        <v>41</v>
      </c>
      <c r="F208" s="8"/>
      <c r="G208" s="8">
        <f t="shared" si="19"/>
        <v>0</v>
      </c>
      <c r="H208" s="9"/>
      <c r="I208" s="8">
        <f t="shared" si="20"/>
        <v>0</v>
      </c>
      <c r="J208" s="10">
        <f>Eingabe!G44</f>
        <v>0</v>
      </c>
      <c r="K208" s="11">
        <f t="shared" si="21"/>
        <v>0</v>
      </c>
      <c r="L208" s="18">
        <f t="shared" si="18"/>
        <v>0</v>
      </c>
      <c r="M208" s="35"/>
      <c r="N208" s="35"/>
      <c r="O208" s="35"/>
      <c r="P208" s="35"/>
      <c r="Q208" s="35"/>
      <c r="R208" s="35"/>
      <c r="S208" s="44"/>
      <c r="T208" s="43"/>
      <c r="U208" s="43"/>
      <c r="V208" s="35"/>
      <c r="W208" s="35"/>
      <c r="X208" s="35"/>
      <c r="Y208" s="35"/>
      <c r="Z208" s="35"/>
      <c r="AA208" s="35"/>
      <c r="AB208" s="35"/>
      <c r="AC208" s="35"/>
      <c r="AD208" s="25"/>
      <c r="AE208" s="25"/>
    </row>
    <row r="209" spans="2:31" ht="26.25" customHeight="1">
      <c r="B209" s="35"/>
      <c r="C209" s="35"/>
      <c r="D209" s="14" t="s">
        <v>48</v>
      </c>
      <c r="E209" s="59">
        <f>Eingabe!C45</f>
        <v>42</v>
      </c>
      <c r="F209" s="8"/>
      <c r="G209" s="8">
        <f t="shared" si="19"/>
        <v>0</v>
      </c>
      <c r="H209" s="9"/>
      <c r="I209" s="8">
        <f t="shared" si="20"/>
        <v>0</v>
      </c>
      <c r="J209" s="10">
        <f>Eingabe!G45</f>
        <v>0</v>
      </c>
      <c r="K209" s="11">
        <f t="shared" si="21"/>
        <v>0</v>
      </c>
      <c r="L209" s="18">
        <f t="shared" si="18"/>
        <v>0</v>
      </c>
      <c r="M209" s="35"/>
      <c r="N209" s="35"/>
      <c r="O209" s="35"/>
      <c r="P209" s="35"/>
      <c r="Q209" s="35"/>
      <c r="R209" s="35"/>
      <c r="S209" s="44"/>
      <c r="T209" s="43"/>
      <c r="U209" s="43"/>
      <c r="V209" s="35"/>
      <c r="W209" s="35"/>
      <c r="X209" s="35"/>
      <c r="Y209" s="35"/>
      <c r="Z209" s="35"/>
      <c r="AA209" s="35"/>
      <c r="AB209" s="35"/>
      <c r="AC209" s="35"/>
      <c r="AD209" s="25"/>
      <c r="AE209" s="25"/>
    </row>
    <row r="210" spans="2:31" ht="26.25" customHeight="1">
      <c r="B210" s="35"/>
      <c r="C210" s="35"/>
      <c r="D210" s="14" t="s">
        <v>49</v>
      </c>
      <c r="E210" s="59">
        <f>Eingabe!C46</f>
        <v>43</v>
      </c>
      <c r="F210" s="8"/>
      <c r="G210" s="8">
        <f t="shared" si="19"/>
        <v>0</v>
      </c>
      <c r="H210" s="9"/>
      <c r="I210" s="8">
        <f t="shared" si="20"/>
        <v>0</v>
      </c>
      <c r="J210" s="10">
        <f>Eingabe!G46</f>
        <v>0</v>
      </c>
      <c r="K210" s="11">
        <f t="shared" si="21"/>
        <v>0</v>
      </c>
      <c r="L210" s="18">
        <f t="shared" si="18"/>
        <v>0</v>
      </c>
      <c r="M210" s="35"/>
      <c r="N210" s="35"/>
      <c r="O210" s="35"/>
      <c r="P210" s="35"/>
      <c r="Q210" s="35"/>
      <c r="R210" s="35"/>
      <c r="S210" s="44"/>
      <c r="T210" s="43"/>
      <c r="U210" s="43"/>
      <c r="V210" s="35"/>
      <c r="W210" s="35"/>
      <c r="X210" s="35"/>
      <c r="Y210" s="35"/>
      <c r="Z210" s="35"/>
      <c r="AA210" s="35"/>
      <c r="AB210" s="35"/>
      <c r="AC210" s="35"/>
      <c r="AD210" s="25"/>
      <c r="AE210" s="25"/>
    </row>
    <row r="211" spans="2:31" ht="26.25" customHeight="1">
      <c r="B211" s="35"/>
      <c r="C211" s="35"/>
      <c r="D211" s="14" t="s">
        <v>50</v>
      </c>
      <c r="E211" s="59">
        <f>Eingabe!C47</f>
        <v>44</v>
      </c>
      <c r="F211" s="8"/>
      <c r="G211" s="8">
        <f t="shared" si="19"/>
        <v>0</v>
      </c>
      <c r="H211" s="9"/>
      <c r="I211" s="8">
        <f t="shared" si="20"/>
        <v>0</v>
      </c>
      <c r="J211" s="10">
        <f>Eingabe!G47</f>
        <v>0</v>
      </c>
      <c r="K211" s="11">
        <f t="shared" si="21"/>
        <v>0</v>
      </c>
      <c r="L211" s="18">
        <f t="shared" si="18"/>
        <v>0</v>
      </c>
      <c r="M211" s="35"/>
      <c r="N211" s="35"/>
      <c r="O211" s="35"/>
      <c r="P211" s="35"/>
      <c r="Q211" s="35"/>
      <c r="R211" s="35"/>
      <c r="S211" s="44"/>
      <c r="T211" s="43"/>
      <c r="U211" s="43"/>
      <c r="V211" s="35"/>
      <c r="W211" s="35"/>
      <c r="X211" s="35"/>
      <c r="Y211" s="35"/>
      <c r="Z211" s="35"/>
      <c r="AA211" s="35"/>
      <c r="AB211" s="35"/>
      <c r="AC211" s="35"/>
      <c r="AD211" s="25"/>
      <c r="AE211" s="25"/>
    </row>
    <row r="212" spans="2:31" ht="26.25" customHeight="1">
      <c r="B212" s="35"/>
      <c r="C212" s="35"/>
      <c r="D212" s="14" t="s">
        <v>51</v>
      </c>
      <c r="E212" s="59">
        <f>Eingabe!C48</f>
        <v>45</v>
      </c>
      <c r="F212" s="8"/>
      <c r="G212" s="8">
        <f t="shared" si="19"/>
        <v>0</v>
      </c>
      <c r="H212" s="9"/>
      <c r="I212" s="8">
        <f t="shared" si="20"/>
        <v>0</v>
      </c>
      <c r="J212" s="10">
        <f>Eingabe!G48</f>
        <v>0</v>
      </c>
      <c r="K212" s="11">
        <f t="shared" si="21"/>
        <v>0</v>
      </c>
      <c r="L212" s="18">
        <f t="shared" si="18"/>
        <v>0</v>
      </c>
      <c r="M212" s="35"/>
      <c r="N212" s="35"/>
      <c r="O212" s="35"/>
      <c r="P212" s="35"/>
      <c r="Q212" s="35"/>
      <c r="R212" s="35"/>
      <c r="S212" s="44"/>
      <c r="T212" s="43"/>
      <c r="U212" s="43"/>
      <c r="V212" s="35"/>
      <c r="W212" s="35"/>
      <c r="X212" s="35"/>
      <c r="Y212" s="35"/>
      <c r="Z212" s="35"/>
      <c r="AA212" s="35"/>
      <c r="AB212" s="35"/>
      <c r="AC212" s="35"/>
      <c r="AD212" s="25"/>
      <c r="AE212" s="25"/>
    </row>
    <row r="213" spans="2:31" ht="26.25" customHeight="1">
      <c r="B213" s="35"/>
      <c r="C213" s="35"/>
      <c r="D213" s="14" t="s">
        <v>52</v>
      </c>
      <c r="E213" s="59">
        <f>Eingabe!C49</f>
        <v>46</v>
      </c>
      <c r="F213" s="8"/>
      <c r="G213" s="8">
        <f t="shared" si="19"/>
        <v>0</v>
      </c>
      <c r="H213" s="9"/>
      <c r="I213" s="8">
        <f t="shared" si="20"/>
        <v>0</v>
      </c>
      <c r="J213" s="10">
        <f>Eingabe!G49</f>
        <v>0</v>
      </c>
      <c r="K213" s="11">
        <f t="shared" si="21"/>
        <v>0</v>
      </c>
      <c r="L213" s="18">
        <f t="shared" si="18"/>
        <v>0</v>
      </c>
      <c r="M213" s="35"/>
      <c r="N213" s="35"/>
      <c r="O213" s="35"/>
      <c r="P213" s="35"/>
      <c r="Q213" s="35"/>
      <c r="R213" s="35"/>
      <c r="S213" s="44"/>
      <c r="T213" s="43"/>
      <c r="U213" s="43"/>
      <c r="V213" s="35"/>
      <c r="W213" s="35"/>
      <c r="X213" s="35"/>
      <c r="Y213" s="35"/>
      <c r="Z213" s="35"/>
      <c r="AA213" s="35"/>
      <c r="AB213" s="35"/>
      <c r="AC213" s="35"/>
      <c r="AD213" s="25"/>
      <c r="AE213" s="25"/>
    </row>
    <row r="214" spans="2:31" ht="26.25" customHeight="1">
      <c r="B214" s="35"/>
      <c r="C214" s="35"/>
      <c r="D214" s="14" t="s">
        <v>53</v>
      </c>
      <c r="E214" s="59">
        <f>Eingabe!C50</f>
        <v>47</v>
      </c>
      <c r="F214" s="8"/>
      <c r="G214" s="8">
        <f t="shared" si="19"/>
        <v>0</v>
      </c>
      <c r="H214" s="9"/>
      <c r="I214" s="8">
        <f t="shared" si="20"/>
        <v>0</v>
      </c>
      <c r="J214" s="10">
        <f>Eingabe!G50</f>
        <v>0</v>
      </c>
      <c r="K214" s="11">
        <f t="shared" si="21"/>
        <v>0</v>
      </c>
      <c r="L214" s="18">
        <f t="shared" si="18"/>
        <v>0</v>
      </c>
      <c r="M214" s="35"/>
      <c r="N214" s="35"/>
      <c r="O214" s="35"/>
      <c r="P214" s="35"/>
      <c r="Q214" s="35"/>
      <c r="R214" s="35"/>
      <c r="S214" s="44"/>
      <c r="T214" s="43"/>
      <c r="U214" s="43"/>
      <c r="V214" s="35"/>
      <c r="W214" s="35"/>
      <c r="X214" s="35"/>
      <c r="Y214" s="35"/>
      <c r="Z214" s="35"/>
      <c r="AA214" s="35"/>
      <c r="AB214" s="35"/>
      <c r="AC214" s="35"/>
      <c r="AD214" s="25"/>
      <c r="AE214" s="25"/>
    </row>
    <row r="215" spans="2:31" ht="26.25" customHeight="1">
      <c r="B215" s="35"/>
      <c r="C215" s="35"/>
      <c r="D215" s="14" t="s">
        <v>54</v>
      </c>
      <c r="E215" s="59">
        <f>Eingabe!C51</f>
        <v>48</v>
      </c>
      <c r="F215" s="8"/>
      <c r="G215" s="8">
        <f t="shared" si="19"/>
        <v>0</v>
      </c>
      <c r="H215" s="9"/>
      <c r="I215" s="8">
        <f t="shared" si="20"/>
        <v>0</v>
      </c>
      <c r="J215" s="10">
        <f>Eingabe!G51</f>
        <v>0</v>
      </c>
      <c r="K215" s="11">
        <f t="shared" si="21"/>
        <v>0</v>
      </c>
      <c r="L215" s="18">
        <f t="shared" si="18"/>
        <v>0</v>
      </c>
      <c r="M215" s="35"/>
      <c r="N215" s="35"/>
      <c r="O215" s="35"/>
      <c r="P215" s="35"/>
      <c r="Q215" s="35"/>
      <c r="R215" s="35"/>
      <c r="S215" s="44"/>
      <c r="T215" s="43"/>
      <c r="U215" s="43"/>
      <c r="V215" s="35"/>
      <c r="W215" s="35"/>
      <c r="X215" s="35"/>
      <c r="Y215" s="35"/>
      <c r="Z215" s="35"/>
      <c r="AA215" s="35"/>
      <c r="AB215" s="35"/>
      <c r="AC215" s="35"/>
      <c r="AD215" s="25"/>
      <c r="AE215" s="25"/>
    </row>
    <row r="216" spans="2:31" ht="26.25" customHeight="1">
      <c r="B216" s="35"/>
      <c r="C216" s="35"/>
      <c r="D216" s="14" t="s">
        <v>55</v>
      </c>
      <c r="E216" s="59">
        <f>Eingabe!C52</f>
        <v>49</v>
      </c>
      <c r="F216" s="8"/>
      <c r="G216" s="8">
        <f t="shared" si="19"/>
        <v>0</v>
      </c>
      <c r="H216" s="9"/>
      <c r="I216" s="8">
        <f t="shared" si="20"/>
        <v>0</v>
      </c>
      <c r="J216" s="10">
        <f>Eingabe!G52</f>
        <v>0</v>
      </c>
      <c r="K216" s="11">
        <f t="shared" si="21"/>
        <v>0</v>
      </c>
      <c r="L216" s="18">
        <f t="shared" si="18"/>
        <v>0</v>
      </c>
      <c r="M216" s="35"/>
      <c r="N216" s="35"/>
      <c r="O216" s="35"/>
      <c r="P216" s="35"/>
      <c r="Q216" s="35"/>
      <c r="R216" s="35"/>
      <c r="S216" s="44"/>
      <c r="T216" s="43"/>
      <c r="U216" s="43"/>
      <c r="V216" s="35"/>
      <c r="W216" s="35"/>
      <c r="X216" s="35"/>
      <c r="Y216" s="35"/>
      <c r="Z216" s="35"/>
      <c r="AA216" s="35"/>
      <c r="AB216" s="35"/>
      <c r="AC216" s="35"/>
      <c r="AD216" s="25"/>
      <c r="AE216" s="25"/>
    </row>
    <row r="217" spans="2:31" ht="26.25" customHeight="1" thickBot="1">
      <c r="B217" s="35"/>
      <c r="C217" s="35"/>
      <c r="D217" s="27" t="s">
        <v>56</v>
      </c>
      <c r="E217" s="60">
        <f>Eingabe!C53</f>
        <v>50</v>
      </c>
      <c r="F217" s="29"/>
      <c r="G217" s="29">
        <f t="shared" si="19"/>
        <v>0</v>
      </c>
      <c r="H217" s="30"/>
      <c r="I217" s="29">
        <f t="shared" si="20"/>
        <v>0</v>
      </c>
      <c r="J217" s="31">
        <f>Eingabe!G53</f>
        <v>0</v>
      </c>
      <c r="K217" s="32">
        <f t="shared" si="21"/>
        <v>0</v>
      </c>
      <c r="L217" s="33">
        <f t="shared" si="18"/>
        <v>0</v>
      </c>
      <c r="M217" s="35"/>
      <c r="N217" s="35"/>
      <c r="O217" s="35"/>
      <c r="P217" s="35"/>
      <c r="Q217" s="35"/>
      <c r="R217" s="35"/>
      <c r="S217" s="44"/>
      <c r="T217" s="43"/>
      <c r="U217" s="43"/>
      <c r="V217" s="35"/>
      <c r="W217" s="35"/>
      <c r="X217" s="35"/>
      <c r="Y217" s="35"/>
      <c r="Z217" s="35"/>
      <c r="AA217" s="35"/>
      <c r="AB217" s="35"/>
      <c r="AC217" s="35"/>
      <c r="AD217" s="25"/>
      <c r="AE217" s="25"/>
    </row>
    <row r="218" spans="2:31" ht="26.25" customHeight="1" thickBot="1">
      <c r="B218" s="35"/>
      <c r="C218" s="35"/>
      <c r="D218" s="128" t="str">
        <f>Eingabe!$B$54</f>
        <v>Punktevergabe: 30,27,25,24,23,22,21,20,19,18,17,16,15,14,13,12,11,10,9,8,7,6,5,4,3,2,1</v>
      </c>
      <c r="E218" s="129"/>
      <c r="F218" s="129"/>
      <c r="G218" s="129"/>
      <c r="H218" s="129"/>
      <c r="I218" s="129"/>
      <c r="J218" s="129"/>
      <c r="K218" s="129"/>
      <c r="L218" s="130"/>
      <c r="M218" s="35"/>
      <c r="N218" s="41"/>
      <c r="O218" s="41"/>
      <c r="P218" s="35"/>
      <c r="R218" s="35"/>
      <c r="S218" s="44"/>
      <c r="T218" s="43"/>
      <c r="U218" s="43"/>
      <c r="V218" s="35"/>
      <c r="W218" s="35"/>
      <c r="X218" s="35"/>
      <c r="Y218" s="35"/>
      <c r="Z218" s="35"/>
      <c r="AA218" s="35"/>
      <c r="AB218" s="35"/>
      <c r="AC218" s="35"/>
      <c r="AD218" s="25"/>
      <c r="AE218" s="25"/>
    </row>
    <row r="219" spans="2:31" ht="26.25" customHeight="1">
      <c r="B219" s="35"/>
      <c r="C219" s="35"/>
      <c r="D219" s="35"/>
      <c r="E219" s="35"/>
      <c r="F219" s="58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R219" s="35"/>
      <c r="S219" s="44"/>
      <c r="T219" s="43"/>
      <c r="U219" s="43"/>
      <c r="V219" s="35"/>
      <c r="W219" s="35"/>
      <c r="X219" s="35"/>
      <c r="Y219" s="35"/>
      <c r="Z219" s="35"/>
      <c r="AA219" s="35"/>
      <c r="AB219" s="35"/>
      <c r="AC219" s="35"/>
      <c r="AD219" s="25"/>
      <c r="AE219" s="25"/>
    </row>
    <row r="220" spans="2:31" ht="26.25" customHeight="1">
      <c r="B220" s="35"/>
      <c r="C220" s="35"/>
      <c r="D220" s="35"/>
      <c r="E220" s="35"/>
      <c r="F220" s="170"/>
      <c r="G220" s="171"/>
      <c r="H220" s="45"/>
      <c r="I220" s="45" t="s">
        <v>66</v>
      </c>
      <c r="J220" s="46"/>
      <c r="K220" s="35"/>
      <c r="L220" s="41"/>
      <c r="M220" s="41"/>
      <c r="N220" s="43"/>
      <c r="O220" s="44"/>
      <c r="P220" s="44"/>
      <c r="Q220" s="44"/>
      <c r="R220" s="35"/>
      <c r="S220" s="44"/>
      <c r="T220" s="43"/>
      <c r="U220" s="43"/>
      <c r="V220" s="35"/>
      <c r="W220" s="35"/>
      <c r="X220" s="35"/>
      <c r="Y220" s="35"/>
      <c r="Z220" s="35"/>
      <c r="AA220" s="35"/>
      <c r="AB220" s="35"/>
      <c r="AC220" s="35"/>
      <c r="AD220" s="25"/>
      <c r="AE220" s="25"/>
    </row>
    <row r="221" spans="2:31" ht="26.25" customHeight="1">
      <c r="B221" s="35"/>
      <c r="C221" s="35"/>
      <c r="D221" s="35"/>
      <c r="E221" s="35"/>
      <c r="F221" s="170"/>
      <c r="G221" s="171"/>
      <c r="H221" s="45"/>
      <c r="I221" s="45" t="s">
        <v>66</v>
      </c>
      <c r="J221" s="46"/>
      <c r="K221" s="35"/>
      <c r="L221" s="41"/>
      <c r="M221" s="41"/>
      <c r="N221" s="43"/>
      <c r="O221" s="44"/>
      <c r="P221" s="44"/>
      <c r="Q221" s="44"/>
      <c r="R221" s="35"/>
      <c r="S221" s="44"/>
      <c r="T221" s="43"/>
      <c r="U221" s="43"/>
      <c r="V221" s="35"/>
      <c r="W221" s="35"/>
      <c r="X221" s="35"/>
      <c r="Y221" s="35"/>
      <c r="Z221" s="35"/>
      <c r="AA221" s="35"/>
      <c r="AB221" s="35"/>
      <c r="AC221" s="35"/>
      <c r="AD221" s="25"/>
      <c r="AE221" s="25"/>
    </row>
    <row r="222" spans="2:31" ht="26.25" customHeight="1">
      <c r="B222" s="35"/>
      <c r="C222" s="35"/>
      <c r="D222" s="35"/>
      <c r="E222" s="35"/>
      <c r="F222" s="170"/>
      <c r="G222" s="171"/>
      <c r="H222" s="45"/>
      <c r="I222" s="45" t="s">
        <v>66</v>
      </c>
      <c r="J222" s="46"/>
      <c r="K222" s="35"/>
      <c r="L222" s="41"/>
      <c r="M222" s="41"/>
      <c r="N222" s="43"/>
      <c r="O222" s="44"/>
      <c r="P222" s="44"/>
      <c r="Q222" s="44"/>
      <c r="R222" s="35"/>
      <c r="S222" s="44"/>
      <c r="T222" s="43"/>
      <c r="U222" s="43"/>
      <c r="V222" s="35"/>
      <c r="W222" s="35"/>
      <c r="X222" s="35"/>
      <c r="Y222" s="35"/>
      <c r="Z222" s="35"/>
      <c r="AA222" s="35"/>
      <c r="AB222" s="35"/>
      <c r="AC222" s="35"/>
      <c r="AD222" s="25"/>
      <c r="AE222" s="25"/>
    </row>
    <row r="223" spans="2:31" ht="26.25" customHeight="1">
      <c r="B223" s="35"/>
      <c r="C223" s="35"/>
      <c r="D223" s="35"/>
      <c r="E223" s="64"/>
      <c r="F223" s="52"/>
      <c r="G223" s="52"/>
      <c r="H223" s="53"/>
      <c r="I223" s="54"/>
      <c r="J223" s="35"/>
      <c r="K223" s="35"/>
      <c r="L223" s="35"/>
      <c r="M223" s="35"/>
      <c r="N223" s="35"/>
      <c r="O223" s="35"/>
      <c r="P223" s="35"/>
      <c r="R223" s="35"/>
      <c r="S223" s="44"/>
      <c r="T223" s="43"/>
      <c r="U223" s="43"/>
      <c r="V223" s="35"/>
      <c r="W223" s="35"/>
      <c r="X223" s="35"/>
      <c r="Y223" s="35"/>
      <c r="Z223" s="35"/>
      <c r="AA223" s="35"/>
      <c r="AB223" s="35"/>
      <c r="AC223" s="35"/>
      <c r="AD223" s="25"/>
      <c r="AE223" s="25"/>
    </row>
    <row r="224" spans="2:31" ht="26.25" customHeight="1" thickBot="1">
      <c r="B224" s="35"/>
      <c r="C224" s="35"/>
      <c r="D224" s="35"/>
      <c r="E224" s="58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R224" s="35"/>
      <c r="S224" s="44"/>
      <c r="T224" s="43"/>
      <c r="U224" s="43"/>
      <c r="V224" s="35"/>
      <c r="W224" s="35"/>
      <c r="X224" s="35"/>
      <c r="Y224" s="35"/>
      <c r="Z224" s="35"/>
      <c r="AA224" s="35"/>
      <c r="AB224" s="35"/>
      <c r="AC224" s="35"/>
      <c r="AD224" s="25"/>
      <c r="AE224" s="25"/>
    </row>
    <row r="225" spans="2:31" ht="26.25" customHeight="1" thickBot="1">
      <c r="B225" s="35"/>
      <c r="C225" s="35"/>
      <c r="D225" s="125">
        <f>Eingabe!$H$3</f>
        <v>0</v>
      </c>
      <c r="E225" s="126"/>
      <c r="F225" s="126"/>
      <c r="G225" s="126"/>
      <c r="H225" s="126"/>
      <c r="I225" s="126"/>
      <c r="J225" s="126"/>
      <c r="K225" s="126"/>
      <c r="L225" s="127"/>
      <c r="M225" s="35"/>
      <c r="N225" s="41"/>
      <c r="O225" s="41"/>
      <c r="P225" s="43"/>
      <c r="Q225" s="44"/>
      <c r="R225" s="35"/>
      <c r="S225" s="44"/>
      <c r="T225" s="43"/>
      <c r="U225" s="43"/>
      <c r="V225" s="35"/>
      <c r="W225" s="35"/>
      <c r="X225" s="35"/>
      <c r="Y225" s="35"/>
      <c r="Z225" s="35"/>
      <c r="AA225" s="35"/>
      <c r="AB225" s="35"/>
      <c r="AC225" s="35"/>
      <c r="AD225" s="25"/>
      <c r="AE225" s="25"/>
    </row>
    <row r="226" spans="2:31" ht="26.25" customHeight="1">
      <c r="B226" s="35"/>
      <c r="C226" s="35"/>
      <c r="D226" s="180" t="s">
        <v>0</v>
      </c>
      <c r="E226" s="178" t="s">
        <v>63</v>
      </c>
      <c r="F226" s="178" t="s">
        <v>4</v>
      </c>
      <c r="G226" s="178" t="s">
        <v>5</v>
      </c>
      <c r="H226" s="178" t="s">
        <v>6</v>
      </c>
      <c r="I226" s="178" t="s">
        <v>62</v>
      </c>
      <c r="J226" s="182" t="s">
        <v>3</v>
      </c>
      <c r="K226" s="47" t="s">
        <v>60</v>
      </c>
      <c r="L226" s="48"/>
      <c r="M226" s="35"/>
      <c r="N226" s="41"/>
      <c r="O226" s="41"/>
      <c r="P226" s="43"/>
      <c r="Q226" s="35"/>
      <c r="R226" s="35"/>
      <c r="S226" s="44"/>
      <c r="T226" s="43"/>
      <c r="U226" s="43"/>
      <c r="V226" s="35"/>
      <c r="W226" s="35"/>
      <c r="X226" s="35"/>
      <c r="Y226" s="35"/>
      <c r="Z226" s="35"/>
      <c r="AA226" s="35"/>
      <c r="AB226" s="35"/>
      <c r="AC226" s="35"/>
      <c r="AD226" s="25"/>
      <c r="AE226" s="25"/>
    </row>
    <row r="227" spans="2:31" ht="26.25" customHeight="1" thickBot="1">
      <c r="B227" s="35"/>
      <c r="C227" s="35"/>
      <c r="D227" s="181"/>
      <c r="E227" s="179"/>
      <c r="F227" s="179"/>
      <c r="G227" s="179"/>
      <c r="H227" s="179"/>
      <c r="I227" s="179"/>
      <c r="J227" s="183"/>
      <c r="K227" s="65" t="s">
        <v>58</v>
      </c>
      <c r="L227" s="66" t="s">
        <v>59</v>
      </c>
      <c r="M227" s="35"/>
      <c r="N227" s="41"/>
      <c r="O227" s="41"/>
      <c r="P227" s="43"/>
      <c r="Q227" s="35"/>
      <c r="R227" s="35"/>
      <c r="S227" s="44"/>
      <c r="T227" s="43"/>
      <c r="U227" s="43"/>
      <c r="V227" s="35"/>
      <c r="W227" s="35"/>
      <c r="X227" s="35"/>
      <c r="Y227" s="35"/>
      <c r="Z227" s="35"/>
      <c r="AA227" s="35"/>
      <c r="AB227" s="35"/>
      <c r="AC227" s="35"/>
      <c r="AD227" s="25"/>
      <c r="AE227" s="25"/>
    </row>
    <row r="228" spans="2:31" ht="26.25" customHeight="1">
      <c r="B228" s="35"/>
      <c r="C228" s="35"/>
      <c r="D228" s="19" t="s">
        <v>7</v>
      </c>
      <c r="E228" s="60" t="str">
        <f>Eingabe!C4</f>
        <v>Walter Lemböck </v>
      </c>
      <c r="F228" s="8"/>
      <c r="G228" s="8">
        <f aca="true" t="shared" si="22" ref="G228:G259">H228-F228</f>
        <v>0</v>
      </c>
      <c r="H228" s="9"/>
      <c r="I228" s="8">
        <f aca="true" t="shared" si="23" ref="I228:I259">SUM(H228/12)</f>
        <v>0</v>
      </c>
      <c r="J228" s="10">
        <f>Eingabe!H4</f>
        <v>0</v>
      </c>
      <c r="K228" s="4"/>
      <c r="L228" s="15"/>
      <c r="M228" s="35"/>
      <c r="N228" s="41"/>
      <c r="O228" s="41"/>
      <c r="P228" s="43"/>
      <c r="Q228" s="35"/>
      <c r="R228" s="35"/>
      <c r="S228" s="44"/>
      <c r="T228" s="43"/>
      <c r="U228" s="43"/>
      <c r="V228" s="35"/>
      <c r="W228" s="35"/>
      <c r="X228" s="35"/>
      <c r="Y228" s="35"/>
      <c r="Z228" s="35"/>
      <c r="AA228" s="35"/>
      <c r="AB228" s="35"/>
      <c r="AC228" s="35"/>
      <c r="AD228" s="25"/>
      <c r="AE228" s="25"/>
    </row>
    <row r="229" spans="2:31" ht="26.25" customHeight="1">
      <c r="B229" s="35"/>
      <c r="C229" s="35"/>
      <c r="D229" s="20" t="s">
        <v>8</v>
      </c>
      <c r="E229" s="59" t="str">
        <f>Eingabe!C5</f>
        <v>Thomas Nowak </v>
      </c>
      <c r="F229" s="8"/>
      <c r="G229" s="8">
        <f t="shared" si="22"/>
        <v>0</v>
      </c>
      <c r="H229" s="9"/>
      <c r="I229" s="8">
        <f t="shared" si="23"/>
        <v>0</v>
      </c>
      <c r="J229" s="10">
        <f>Eingabe!H5</f>
        <v>0</v>
      </c>
      <c r="K229" s="5">
        <f aca="true" t="shared" si="24" ref="K229:K260">$H$228-H229</f>
        <v>0</v>
      </c>
      <c r="L229" s="16">
        <f aca="true" t="shared" si="25" ref="L229:L260">SUM(H228-H229)</f>
        <v>0</v>
      </c>
      <c r="M229" s="35"/>
      <c r="N229" s="41"/>
      <c r="O229" s="41"/>
      <c r="P229" s="43"/>
      <c r="Q229" s="35"/>
      <c r="R229" s="35"/>
      <c r="S229" s="44"/>
      <c r="T229" s="43"/>
      <c r="U229" s="43"/>
      <c r="V229" s="35"/>
      <c r="W229" s="35"/>
      <c r="X229" s="35"/>
      <c r="Y229" s="35"/>
      <c r="Z229" s="35"/>
      <c r="AA229" s="35"/>
      <c r="AB229" s="35"/>
      <c r="AC229" s="35"/>
      <c r="AD229" s="25"/>
      <c r="AE229" s="25"/>
    </row>
    <row r="230" spans="2:31" ht="26.25" customHeight="1">
      <c r="B230" s="35"/>
      <c r="C230" s="35"/>
      <c r="D230" s="21" t="s">
        <v>9</v>
      </c>
      <c r="E230" s="59" t="str">
        <f>Eingabe!C6</f>
        <v>Peter Siding </v>
      </c>
      <c r="F230" s="8"/>
      <c r="G230" s="8">
        <f t="shared" si="22"/>
        <v>0</v>
      </c>
      <c r="H230" s="9"/>
      <c r="I230" s="8">
        <f t="shared" si="23"/>
        <v>0</v>
      </c>
      <c r="J230" s="10">
        <f>Eingabe!H6</f>
        <v>0</v>
      </c>
      <c r="K230" s="6">
        <f t="shared" si="24"/>
        <v>0</v>
      </c>
      <c r="L230" s="17">
        <f t="shared" si="25"/>
        <v>0</v>
      </c>
      <c r="M230" s="35"/>
      <c r="N230" s="41"/>
      <c r="O230" s="41"/>
      <c r="P230" s="43"/>
      <c r="Q230" s="35"/>
      <c r="R230" s="35"/>
      <c r="S230" s="44"/>
      <c r="T230" s="43"/>
      <c r="U230" s="43"/>
      <c r="V230" s="35"/>
      <c r="W230" s="35"/>
      <c r="X230" s="35"/>
      <c r="Y230" s="35"/>
      <c r="Z230" s="35"/>
      <c r="AA230" s="35"/>
      <c r="AB230" s="35"/>
      <c r="AC230" s="35"/>
      <c r="AD230" s="25"/>
      <c r="AE230" s="25"/>
    </row>
    <row r="231" spans="2:31" ht="26.25" customHeight="1">
      <c r="B231" s="35"/>
      <c r="C231" s="35"/>
      <c r="D231" s="14" t="s">
        <v>10</v>
      </c>
      <c r="E231" s="59" t="str">
        <f>Eingabe!C7</f>
        <v>Gerhard Fischer </v>
      </c>
      <c r="F231" s="8"/>
      <c r="G231" s="8">
        <f t="shared" si="22"/>
        <v>0</v>
      </c>
      <c r="H231" s="9"/>
      <c r="I231" s="8">
        <f t="shared" si="23"/>
        <v>0</v>
      </c>
      <c r="J231" s="10">
        <f>Eingabe!H7</f>
        <v>0</v>
      </c>
      <c r="K231" s="11">
        <f t="shared" si="24"/>
        <v>0</v>
      </c>
      <c r="L231" s="18">
        <f t="shared" si="25"/>
        <v>0</v>
      </c>
      <c r="M231" s="35"/>
      <c r="N231" s="41"/>
      <c r="O231" s="41"/>
      <c r="P231" s="43"/>
      <c r="Q231" s="35"/>
      <c r="R231" s="35"/>
      <c r="S231" s="44"/>
      <c r="T231" s="43"/>
      <c r="U231" s="43"/>
      <c r="V231" s="35"/>
      <c r="W231" s="35"/>
      <c r="X231" s="35"/>
      <c r="Y231" s="35"/>
      <c r="Z231" s="35"/>
      <c r="AA231" s="35"/>
      <c r="AB231" s="35"/>
      <c r="AC231" s="35"/>
      <c r="AD231" s="25"/>
      <c r="AE231" s="25"/>
    </row>
    <row r="232" spans="2:31" ht="26.25" customHeight="1">
      <c r="B232" s="35"/>
      <c r="C232" s="35"/>
      <c r="D232" s="14" t="s">
        <v>11</v>
      </c>
      <c r="E232" s="59" t="str">
        <f>Eingabe!C8</f>
        <v>Günther Tetzer</v>
      </c>
      <c r="F232" s="8"/>
      <c r="G232" s="8">
        <f t="shared" si="22"/>
        <v>0</v>
      </c>
      <c r="H232" s="9"/>
      <c r="I232" s="8">
        <f t="shared" si="23"/>
        <v>0</v>
      </c>
      <c r="J232" s="10">
        <f>Eingabe!H8</f>
        <v>0</v>
      </c>
      <c r="K232" s="11">
        <f t="shared" si="24"/>
        <v>0</v>
      </c>
      <c r="L232" s="18">
        <f t="shared" si="25"/>
        <v>0</v>
      </c>
      <c r="M232" s="35"/>
      <c r="N232" s="41"/>
      <c r="O232" s="41"/>
      <c r="P232" s="43"/>
      <c r="Q232" s="35"/>
      <c r="R232" s="35"/>
      <c r="S232" s="44"/>
      <c r="T232" s="43"/>
      <c r="U232" s="43"/>
      <c r="V232" s="35"/>
      <c r="W232" s="35"/>
      <c r="X232" s="35"/>
      <c r="Y232" s="35"/>
      <c r="Z232" s="35"/>
      <c r="AA232" s="35"/>
      <c r="AB232" s="35"/>
      <c r="AC232" s="35"/>
      <c r="AD232" s="25"/>
      <c r="AE232" s="25"/>
    </row>
    <row r="233" spans="2:31" ht="26.25" customHeight="1">
      <c r="B233" s="35"/>
      <c r="C233" s="35"/>
      <c r="D233" s="14" t="s">
        <v>12</v>
      </c>
      <c r="E233" s="59" t="str">
        <f>Eingabe!C9</f>
        <v>Johann Lemböck</v>
      </c>
      <c r="F233" s="8"/>
      <c r="G233" s="8">
        <f t="shared" si="22"/>
        <v>0</v>
      </c>
      <c r="H233" s="9"/>
      <c r="I233" s="8">
        <f t="shared" si="23"/>
        <v>0</v>
      </c>
      <c r="J233" s="10">
        <f>Eingabe!H9</f>
        <v>0</v>
      </c>
      <c r="K233" s="11">
        <f t="shared" si="24"/>
        <v>0</v>
      </c>
      <c r="L233" s="18">
        <f t="shared" si="25"/>
        <v>0</v>
      </c>
      <c r="M233" s="35"/>
      <c r="N233" s="41"/>
      <c r="O233" s="41"/>
      <c r="P233" s="43"/>
      <c r="Q233" s="35"/>
      <c r="R233" s="35"/>
      <c r="S233" s="44"/>
      <c r="T233" s="43"/>
      <c r="U233" s="43"/>
      <c r="V233" s="35"/>
      <c r="W233" s="35"/>
      <c r="X233" s="35"/>
      <c r="Y233" s="35"/>
      <c r="Z233" s="35"/>
      <c r="AA233" s="35"/>
      <c r="AB233" s="35"/>
      <c r="AC233" s="35"/>
      <c r="AD233" s="25"/>
      <c r="AE233" s="25"/>
    </row>
    <row r="234" spans="2:31" ht="26.25" customHeight="1">
      <c r="B234" s="35"/>
      <c r="C234" s="35"/>
      <c r="D234" s="14" t="s">
        <v>13</v>
      </c>
      <c r="E234" s="59" t="str">
        <f>Eingabe!C10</f>
        <v>Roland Dobritzhofer</v>
      </c>
      <c r="F234" s="8"/>
      <c r="G234" s="8">
        <f t="shared" si="22"/>
        <v>0</v>
      </c>
      <c r="H234" s="9"/>
      <c r="I234" s="8">
        <f t="shared" si="23"/>
        <v>0</v>
      </c>
      <c r="J234" s="10">
        <f>Eingabe!H10</f>
        <v>0</v>
      </c>
      <c r="K234" s="11">
        <f t="shared" si="24"/>
        <v>0</v>
      </c>
      <c r="L234" s="18">
        <f t="shared" si="25"/>
        <v>0</v>
      </c>
      <c r="M234" s="35"/>
      <c r="N234" s="41"/>
      <c r="O234" s="41"/>
      <c r="P234" s="43"/>
      <c r="Q234" s="35"/>
      <c r="R234" s="35"/>
      <c r="S234" s="44"/>
      <c r="T234" s="43"/>
      <c r="U234" s="43"/>
      <c r="V234" s="35"/>
      <c r="W234" s="35"/>
      <c r="X234" s="35"/>
      <c r="Y234" s="35"/>
      <c r="Z234" s="35"/>
      <c r="AA234" s="35"/>
      <c r="AB234" s="35"/>
      <c r="AC234" s="35"/>
      <c r="AD234" s="25"/>
      <c r="AE234" s="25"/>
    </row>
    <row r="235" spans="2:31" ht="26.25" customHeight="1">
      <c r="B235" s="35"/>
      <c r="C235" s="35"/>
      <c r="D235" s="14" t="s">
        <v>14</v>
      </c>
      <c r="E235" s="59" t="str">
        <f>Eingabe!C11</f>
        <v>Gabi Krausler</v>
      </c>
      <c r="F235" s="8"/>
      <c r="G235" s="8">
        <f t="shared" si="22"/>
        <v>0</v>
      </c>
      <c r="H235" s="9"/>
      <c r="I235" s="8">
        <f t="shared" si="23"/>
        <v>0</v>
      </c>
      <c r="J235" s="10">
        <f>Eingabe!H11</f>
        <v>0</v>
      </c>
      <c r="K235" s="11">
        <f t="shared" si="24"/>
        <v>0</v>
      </c>
      <c r="L235" s="18">
        <f t="shared" si="25"/>
        <v>0</v>
      </c>
      <c r="M235" s="35"/>
      <c r="N235" s="41"/>
      <c r="O235" s="41"/>
      <c r="P235" s="43"/>
      <c r="Q235" s="35"/>
      <c r="R235" s="35"/>
      <c r="S235" s="44"/>
      <c r="T235" s="43"/>
      <c r="U235" s="43"/>
      <c r="V235" s="35"/>
      <c r="W235" s="35"/>
      <c r="X235" s="35"/>
      <c r="Y235" s="35"/>
      <c r="Z235" s="35"/>
      <c r="AA235" s="35"/>
      <c r="AB235" s="35"/>
      <c r="AC235" s="35"/>
      <c r="AD235" s="25"/>
      <c r="AE235" s="25"/>
    </row>
    <row r="236" spans="2:31" ht="26.25" customHeight="1">
      <c r="B236" s="35"/>
      <c r="C236" s="35"/>
      <c r="D236" s="14" t="s">
        <v>15</v>
      </c>
      <c r="E236" s="59">
        <f>Eingabe!C12</f>
        <v>9</v>
      </c>
      <c r="F236" s="8"/>
      <c r="G236" s="8">
        <f t="shared" si="22"/>
        <v>0</v>
      </c>
      <c r="H236" s="9"/>
      <c r="I236" s="8">
        <f t="shared" si="23"/>
        <v>0</v>
      </c>
      <c r="J236" s="10">
        <f>Eingabe!H12</f>
        <v>0</v>
      </c>
      <c r="K236" s="11">
        <f t="shared" si="24"/>
        <v>0</v>
      </c>
      <c r="L236" s="18">
        <f t="shared" si="25"/>
        <v>0</v>
      </c>
      <c r="M236" s="35"/>
      <c r="N236" s="41"/>
      <c r="O236" s="41"/>
      <c r="P236" s="43"/>
      <c r="Q236" s="35"/>
      <c r="R236" s="35"/>
      <c r="S236" s="44"/>
      <c r="T236" s="43"/>
      <c r="U236" s="43"/>
      <c r="V236" s="35"/>
      <c r="W236" s="35"/>
      <c r="X236" s="35"/>
      <c r="Y236" s="35"/>
      <c r="Z236" s="35"/>
      <c r="AA236" s="35"/>
      <c r="AB236" s="35"/>
      <c r="AC236" s="35"/>
      <c r="AD236" s="25"/>
      <c r="AE236" s="25"/>
    </row>
    <row r="237" spans="2:31" ht="26.25" customHeight="1">
      <c r="B237" s="35"/>
      <c r="C237" s="35"/>
      <c r="D237" s="14" t="s">
        <v>16</v>
      </c>
      <c r="E237" s="59">
        <f>Eingabe!C13</f>
        <v>10</v>
      </c>
      <c r="F237" s="8"/>
      <c r="G237" s="8">
        <f t="shared" si="22"/>
        <v>0</v>
      </c>
      <c r="H237" s="9"/>
      <c r="I237" s="8">
        <f t="shared" si="23"/>
        <v>0</v>
      </c>
      <c r="J237" s="10">
        <f>Eingabe!H13</f>
        <v>0</v>
      </c>
      <c r="K237" s="11">
        <f t="shared" si="24"/>
        <v>0</v>
      </c>
      <c r="L237" s="18">
        <f t="shared" si="25"/>
        <v>0</v>
      </c>
      <c r="M237" s="35"/>
      <c r="N237" s="41"/>
      <c r="O237" s="41"/>
      <c r="P237" s="43"/>
      <c r="Q237" s="35"/>
      <c r="R237" s="35"/>
      <c r="S237" s="44"/>
      <c r="T237" s="43"/>
      <c r="U237" s="43"/>
      <c r="V237" s="35"/>
      <c r="W237" s="35"/>
      <c r="X237" s="35"/>
      <c r="Y237" s="35"/>
      <c r="Z237" s="35"/>
      <c r="AA237" s="35"/>
      <c r="AB237" s="35"/>
      <c r="AC237" s="35"/>
      <c r="AD237" s="25"/>
      <c r="AE237" s="25"/>
    </row>
    <row r="238" spans="2:31" ht="26.25" customHeight="1">
      <c r="B238" s="35"/>
      <c r="C238" s="35"/>
      <c r="D238" s="14" t="s">
        <v>17</v>
      </c>
      <c r="E238" s="59">
        <f>Eingabe!C14</f>
        <v>11</v>
      </c>
      <c r="F238" s="8"/>
      <c r="G238" s="8">
        <f t="shared" si="22"/>
        <v>0</v>
      </c>
      <c r="H238" s="9"/>
      <c r="I238" s="8">
        <f t="shared" si="23"/>
        <v>0</v>
      </c>
      <c r="J238" s="10">
        <f>Eingabe!H14</f>
        <v>0</v>
      </c>
      <c r="K238" s="11">
        <f t="shared" si="24"/>
        <v>0</v>
      </c>
      <c r="L238" s="18">
        <f t="shared" si="25"/>
        <v>0</v>
      </c>
      <c r="M238" s="35"/>
      <c r="N238" s="41"/>
      <c r="O238" s="41"/>
      <c r="P238" s="43"/>
      <c r="Q238" s="35"/>
      <c r="R238" s="35"/>
      <c r="S238" s="44"/>
      <c r="T238" s="43"/>
      <c r="U238" s="43"/>
      <c r="V238" s="35"/>
      <c r="W238" s="35"/>
      <c r="X238" s="35"/>
      <c r="Y238" s="35"/>
      <c r="Z238" s="35"/>
      <c r="AA238" s="35"/>
      <c r="AB238" s="35"/>
      <c r="AC238" s="35"/>
      <c r="AD238" s="25"/>
      <c r="AE238" s="25"/>
    </row>
    <row r="239" spans="2:31" ht="26.25" customHeight="1">
      <c r="B239" s="35"/>
      <c r="C239" s="35"/>
      <c r="D239" s="14" t="s">
        <v>18</v>
      </c>
      <c r="E239" s="59">
        <f>Eingabe!C15</f>
        <v>12</v>
      </c>
      <c r="F239" s="8"/>
      <c r="G239" s="8">
        <f t="shared" si="22"/>
        <v>0</v>
      </c>
      <c r="H239" s="9"/>
      <c r="I239" s="8">
        <f t="shared" si="23"/>
        <v>0</v>
      </c>
      <c r="J239" s="10">
        <f>Eingabe!H15</f>
        <v>0</v>
      </c>
      <c r="K239" s="11">
        <f t="shared" si="24"/>
        <v>0</v>
      </c>
      <c r="L239" s="18">
        <f t="shared" si="25"/>
        <v>0</v>
      </c>
      <c r="M239" s="35"/>
      <c r="N239" s="41"/>
      <c r="O239" s="41"/>
      <c r="P239" s="43"/>
      <c r="Q239" s="35"/>
      <c r="R239" s="35"/>
      <c r="S239" s="44"/>
      <c r="T239" s="43"/>
      <c r="U239" s="43"/>
      <c r="V239" s="35"/>
      <c r="W239" s="35"/>
      <c r="X239" s="35"/>
      <c r="Y239" s="35"/>
      <c r="Z239" s="35"/>
      <c r="AA239" s="35"/>
      <c r="AB239" s="35"/>
      <c r="AC239" s="35"/>
      <c r="AD239" s="25"/>
      <c r="AE239" s="25"/>
    </row>
    <row r="240" spans="2:31" ht="26.25" customHeight="1">
      <c r="B240" s="35"/>
      <c r="C240" s="35"/>
      <c r="D240" s="14" t="s">
        <v>19</v>
      </c>
      <c r="E240" s="59">
        <f>Eingabe!C16</f>
        <v>13</v>
      </c>
      <c r="F240" s="8"/>
      <c r="G240" s="8">
        <f t="shared" si="22"/>
        <v>0</v>
      </c>
      <c r="H240" s="9"/>
      <c r="I240" s="8">
        <f t="shared" si="23"/>
        <v>0</v>
      </c>
      <c r="J240" s="10">
        <f>Eingabe!H16</f>
        <v>0</v>
      </c>
      <c r="K240" s="11">
        <f t="shared" si="24"/>
        <v>0</v>
      </c>
      <c r="L240" s="18">
        <f t="shared" si="25"/>
        <v>0</v>
      </c>
      <c r="M240" s="35"/>
      <c r="N240" s="41"/>
      <c r="O240" s="41"/>
      <c r="P240" s="43"/>
      <c r="Q240" s="35"/>
      <c r="R240" s="35"/>
      <c r="S240" s="44"/>
      <c r="T240" s="43"/>
      <c r="U240" s="43"/>
      <c r="V240" s="35"/>
      <c r="W240" s="35"/>
      <c r="X240" s="35"/>
      <c r="Y240" s="35"/>
      <c r="Z240" s="35"/>
      <c r="AA240" s="35"/>
      <c r="AB240" s="35"/>
      <c r="AC240" s="35"/>
      <c r="AD240" s="25"/>
      <c r="AE240" s="25"/>
    </row>
    <row r="241" spans="2:31" ht="26.25" customHeight="1">
      <c r="B241" s="35"/>
      <c r="C241" s="35"/>
      <c r="D241" s="14" t="s">
        <v>20</v>
      </c>
      <c r="E241" s="59">
        <f>Eingabe!C17</f>
        <v>14</v>
      </c>
      <c r="F241" s="8"/>
      <c r="G241" s="8">
        <f t="shared" si="22"/>
        <v>0</v>
      </c>
      <c r="H241" s="9"/>
      <c r="I241" s="8">
        <f t="shared" si="23"/>
        <v>0</v>
      </c>
      <c r="J241" s="10">
        <f>Eingabe!H17</f>
        <v>0</v>
      </c>
      <c r="K241" s="11">
        <f t="shared" si="24"/>
        <v>0</v>
      </c>
      <c r="L241" s="18">
        <f t="shared" si="25"/>
        <v>0</v>
      </c>
      <c r="M241" s="35"/>
      <c r="N241" s="41"/>
      <c r="O241" s="41"/>
      <c r="P241" s="43"/>
      <c r="Q241" s="35"/>
      <c r="R241" s="35"/>
      <c r="S241" s="44"/>
      <c r="T241" s="43"/>
      <c r="U241" s="43"/>
      <c r="V241" s="35"/>
      <c r="W241" s="35"/>
      <c r="X241" s="35"/>
      <c r="Y241" s="35"/>
      <c r="Z241" s="35"/>
      <c r="AA241" s="35"/>
      <c r="AB241" s="35"/>
      <c r="AC241" s="35"/>
      <c r="AD241" s="25"/>
      <c r="AE241" s="25"/>
    </row>
    <row r="242" spans="2:31" ht="26.25" customHeight="1">
      <c r="B242" s="35"/>
      <c r="C242" s="35"/>
      <c r="D242" s="14" t="s">
        <v>21</v>
      </c>
      <c r="E242" s="59">
        <f>Eingabe!C18</f>
        <v>15</v>
      </c>
      <c r="F242" s="8"/>
      <c r="G242" s="8">
        <f t="shared" si="22"/>
        <v>0</v>
      </c>
      <c r="H242" s="9"/>
      <c r="I242" s="8">
        <f t="shared" si="23"/>
        <v>0</v>
      </c>
      <c r="J242" s="10">
        <f>Eingabe!H18</f>
        <v>0</v>
      </c>
      <c r="K242" s="11">
        <f t="shared" si="24"/>
        <v>0</v>
      </c>
      <c r="L242" s="18">
        <f t="shared" si="25"/>
        <v>0</v>
      </c>
      <c r="M242" s="35"/>
      <c r="N242" s="41"/>
      <c r="O242" s="41"/>
      <c r="P242" s="43"/>
      <c r="Q242" s="35"/>
      <c r="R242" s="35"/>
      <c r="S242" s="44"/>
      <c r="T242" s="43"/>
      <c r="U242" s="43"/>
      <c r="V242" s="35"/>
      <c r="W242" s="35"/>
      <c r="X242" s="35"/>
      <c r="Y242" s="35"/>
      <c r="Z242" s="35"/>
      <c r="AA242" s="35"/>
      <c r="AB242" s="35"/>
      <c r="AC242" s="35"/>
      <c r="AD242" s="25"/>
      <c r="AE242" s="25"/>
    </row>
    <row r="243" spans="2:31" ht="26.25" customHeight="1">
      <c r="B243" s="35"/>
      <c r="C243" s="35"/>
      <c r="D243" s="14" t="s">
        <v>22</v>
      </c>
      <c r="E243" s="59">
        <f>Eingabe!C19</f>
        <v>16</v>
      </c>
      <c r="F243" s="8"/>
      <c r="G243" s="8">
        <f t="shared" si="22"/>
        <v>0</v>
      </c>
      <c r="H243" s="9"/>
      <c r="I243" s="8">
        <f t="shared" si="23"/>
        <v>0</v>
      </c>
      <c r="J243" s="10">
        <f>Eingabe!H19</f>
        <v>0</v>
      </c>
      <c r="K243" s="11">
        <f t="shared" si="24"/>
        <v>0</v>
      </c>
      <c r="L243" s="18">
        <f t="shared" si="25"/>
        <v>0</v>
      </c>
      <c r="M243" s="35"/>
      <c r="N243" s="41"/>
      <c r="O243" s="41"/>
      <c r="P243" s="43"/>
      <c r="Q243" s="35"/>
      <c r="R243" s="35"/>
      <c r="S243" s="44"/>
      <c r="T243" s="43"/>
      <c r="U243" s="43"/>
      <c r="V243" s="35"/>
      <c r="W243" s="35"/>
      <c r="X243" s="35"/>
      <c r="Y243" s="35"/>
      <c r="Z243" s="35"/>
      <c r="AA243" s="35"/>
      <c r="AB243" s="35"/>
      <c r="AC243" s="35"/>
      <c r="AD243" s="25"/>
      <c r="AE243" s="25"/>
    </row>
    <row r="244" spans="2:31" ht="26.25" customHeight="1">
      <c r="B244" s="35"/>
      <c r="C244" s="35"/>
      <c r="D244" s="14" t="s">
        <v>23</v>
      </c>
      <c r="E244" s="59">
        <f>Eingabe!C20</f>
        <v>17</v>
      </c>
      <c r="F244" s="8"/>
      <c r="G244" s="8">
        <f t="shared" si="22"/>
        <v>0</v>
      </c>
      <c r="H244" s="9"/>
      <c r="I244" s="8">
        <f t="shared" si="23"/>
        <v>0</v>
      </c>
      <c r="J244" s="10">
        <f>Eingabe!H20</f>
        <v>0</v>
      </c>
      <c r="K244" s="11">
        <f t="shared" si="24"/>
        <v>0</v>
      </c>
      <c r="L244" s="18">
        <f t="shared" si="25"/>
        <v>0</v>
      </c>
      <c r="M244" s="35"/>
      <c r="N244" s="41"/>
      <c r="O244" s="41"/>
      <c r="P244" s="43"/>
      <c r="Q244" s="35"/>
      <c r="R244" s="35"/>
      <c r="S244" s="44"/>
      <c r="T244" s="43"/>
      <c r="U244" s="43"/>
      <c r="V244" s="35"/>
      <c r="W244" s="35"/>
      <c r="X244" s="35"/>
      <c r="Y244" s="35"/>
      <c r="Z244" s="35"/>
      <c r="AA244" s="35"/>
      <c r="AB244" s="35"/>
      <c r="AC244" s="35"/>
      <c r="AD244" s="25"/>
      <c r="AE244" s="25"/>
    </row>
    <row r="245" spans="2:31" ht="26.25" customHeight="1">
      <c r="B245" s="35"/>
      <c r="C245" s="35"/>
      <c r="D245" s="14" t="s">
        <v>24</v>
      </c>
      <c r="E245" s="59">
        <f>Eingabe!C21</f>
        <v>18</v>
      </c>
      <c r="F245" s="8"/>
      <c r="G245" s="8">
        <f t="shared" si="22"/>
        <v>0</v>
      </c>
      <c r="H245" s="9"/>
      <c r="I245" s="8">
        <f t="shared" si="23"/>
        <v>0</v>
      </c>
      <c r="J245" s="10">
        <f>Eingabe!H21</f>
        <v>0</v>
      </c>
      <c r="K245" s="11">
        <f t="shared" si="24"/>
        <v>0</v>
      </c>
      <c r="L245" s="18">
        <f t="shared" si="25"/>
        <v>0</v>
      </c>
      <c r="M245" s="35"/>
      <c r="N245" s="41"/>
      <c r="O245" s="41"/>
      <c r="P245" s="43"/>
      <c r="Q245" s="35"/>
      <c r="R245" s="35"/>
      <c r="S245" s="44"/>
      <c r="T245" s="43"/>
      <c r="U245" s="43"/>
      <c r="V245" s="35"/>
      <c r="W245" s="35"/>
      <c r="X245" s="35"/>
      <c r="Y245" s="35"/>
      <c r="Z245" s="35"/>
      <c r="AA245" s="35"/>
      <c r="AB245" s="35"/>
      <c r="AC245" s="35"/>
      <c r="AD245" s="25"/>
      <c r="AE245" s="25"/>
    </row>
    <row r="246" spans="2:31" ht="26.25" customHeight="1">
      <c r="B246" s="35"/>
      <c r="C246" s="35"/>
      <c r="D246" s="14" t="s">
        <v>25</v>
      </c>
      <c r="E246" s="59">
        <f>Eingabe!C22</f>
        <v>19</v>
      </c>
      <c r="F246" s="8"/>
      <c r="G246" s="8">
        <f t="shared" si="22"/>
        <v>0</v>
      </c>
      <c r="H246" s="9"/>
      <c r="I246" s="8">
        <f t="shared" si="23"/>
        <v>0</v>
      </c>
      <c r="J246" s="10">
        <f>Eingabe!H22</f>
        <v>0</v>
      </c>
      <c r="K246" s="11">
        <f t="shared" si="24"/>
        <v>0</v>
      </c>
      <c r="L246" s="18">
        <f t="shared" si="25"/>
        <v>0</v>
      </c>
      <c r="M246" s="35"/>
      <c r="N246" s="41"/>
      <c r="O246" s="41"/>
      <c r="P246" s="43"/>
      <c r="Q246" s="35"/>
      <c r="R246" s="35"/>
      <c r="S246" s="44"/>
      <c r="T246" s="43"/>
      <c r="U246" s="43"/>
      <c r="V246" s="35"/>
      <c r="W246" s="35"/>
      <c r="X246" s="35"/>
      <c r="Y246" s="35"/>
      <c r="Z246" s="35"/>
      <c r="AA246" s="35"/>
      <c r="AB246" s="35"/>
      <c r="AC246" s="35"/>
      <c r="AD246" s="25"/>
      <c r="AE246" s="25"/>
    </row>
    <row r="247" spans="2:31" ht="26.25" customHeight="1">
      <c r="B247" s="35"/>
      <c r="C247" s="35"/>
      <c r="D247" s="14" t="s">
        <v>26</v>
      </c>
      <c r="E247" s="59">
        <f>Eingabe!C23</f>
        <v>20</v>
      </c>
      <c r="F247" s="8"/>
      <c r="G247" s="8">
        <f t="shared" si="22"/>
        <v>0</v>
      </c>
      <c r="H247" s="9"/>
      <c r="I247" s="8">
        <f t="shared" si="23"/>
        <v>0</v>
      </c>
      <c r="J247" s="10">
        <f>Eingabe!H23</f>
        <v>0</v>
      </c>
      <c r="K247" s="11">
        <f t="shared" si="24"/>
        <v>0</v>
      </c>
      <c r="L247" s="18">
        <f t="shared" si="25"/>
        <v>0</v>
      </c>
      <c r="M247" s="35"/>
      <c r="N247" s="41"/>
      <c r="O247" s="41"/>
      <c r="P247" s="43"/>
      <c r="Q247" s="35"/>
      <c r="R247" s="35"/>
      <c r="S247" s="44"/>
      <c r="T247" s="43"/>
      <c r="U247" s="43"/>
      <c r="V247" s="35"/>
      <c r="W247" s="35"/>
      <c r="X247" s="35"/>
      <c r="Y247" s="35"/>
      <c r="Z247" s="35"/>
      <c r="AA247" s="35"/>
      <c r="AB247" s="35"/>
      <c r="AC247" s="35"/>
      <c r="AD247" s="25"/>
      <c r="AE247" s="25"/>
    </row>
    <row r="248" spans="2:31" ht="26.25" customHeight="1">
      <c r="B248" s="35"/>
      <c r="C248" s="35"/>
      <c r="D248" s="14" t="s">
        <v>27</v>
      </c>
      <c r="E248" s="59">
        <f>Eingabe!C24</f>
        <v>21</v>
      </c>
      <c r="F248" s="8"/>
      <c r="G248" s="8">
        <f t="shared" si="22"/>
        <v>0</v>
      </c>
      <c r="H248" s="9"/>
      <c r="I248" s="8">
        <f t="shared" si="23"/>
        <v>0</v>
      </c>
      <c r="J248" s="10">
        <f>Eingabe!H24</f>
        <v>0</v>
      </c>
      <c r="K248" s="11">
        <f t="shared" si="24"/>
        <v>0</v>
      </c>
      <c r="L248" s="18">
        <f t="shared" si="25"/>
        <v>0</v>
      </c>
      <c r="M248" s="35"/>
      <c r="N248" s="41"/>
      <c r="O248" s="41"/>
      <c r="P248" s="43"/>
      <c r="Q248" s="35"/>
      <c r="R248" s="35"/>
      <c r="S248" s="44"/>
      <c r="T248" s="43"/>
      <c r="U248" s="43"/>
      <c r="V248" s="35"/>
      <c r="W248" s="35"/>
      <c r="X248" s="35"/>
      <c r="Y248" s="35"/>
      <c r="Z248" s="35"/>
      <c r="AA248" s="35"/>
      <c r="AB248" s="35"/>
      <c r="AC248" s="35"/>
      <c r="AD248" s="25"/>
      <c r="AE248" s="25"/>
    </row>
    <row r="249" spans="2:31" ht="26.25" customHeight="1">
      <c r="B249" s="35"/>
      <c r="C249" s="35"/>
      <c r="D249" s="14" t="s">
        <v>28</v>
      </c>
      <c r="E249" s="59">
        <f>Eingabe!C25</f>
        <v>22</v>
      </c>
      <c r="F249" s="8"/>
      <c r="G249" s="8">
        <f t="shared" si="22"/>
        <v>0</v>
      </c>
      <c r="H249" s="9"/>
      <c r="I249" s="8">
        <f t="shared" si="23"/>
        <v>0</v>
      </c>
      <c r="J249" s="10">
        <f>Eingabe!H25</f>
        <v>0</v>
      </c>
      <c r="K249" s="11">
        <f t="shared" si="24"/>
        <v>0</v>
      </c>
      <c r="L249" s="18">
        <f t="shared" si="25"/>
        <v>0</v>
      </c>
      <c r="M249" s="35"/>
      <c r="N249" s="41"/>
      <c r="O249" s="41"/>
      <c r="P249" s="43"/>
      <c r="Q249" s="35"/>
      <c r="R249" s="35"/>
      <c r="S249" s="44"/>
      <c r="T249" s="43"/>
      <c r="U249" s="43"/>
      <c r="V249" s="35"/>
      <c r="W249" s="35"/>
      <c r="X249" s="35"/>
      <c r="Y249" s="35"/>
      <c r="Z249" s="35"/>
      <c r="AA249" s="35"/>
      <c r="AB249" s="35"/>
      <c r="AC249" s="35"/>
      <c r="AD249" s="25"/>
      <c r="AE249" s="25"/>
    </row>
    <row r="250" spans="2:31" ht="26.25" customHeight="1">
      <c r="B250" s="35"/>
      <c r="C250" s="35"/>
      <c r="D250" s="14" t="s">
        <v>29</v>
      </c>
      <c r="E250" s="59">
        <f>Eingabe!C26</f>
        <v>23</v>
      </c>
      <c r="F250" s="8"/>
      <c r="G250" s="8">
        <f t="shared" si="22"/>
        <v>0</v>
      </c>
      <c r="H250" s="9"/>
      <c r="I250" s="8">
        <f t="shared" si="23"/>
        <v>0</v>
      </c>
      <c r="J250" s="10">
        <f>Eingabe!H26</f>
        <v>0</v>
      </c>
      <c r="K250" s="11">
        <f t="shared" si="24"/>
        <v>0</v>
      </c>
      <c r="L250" s="18">
        <f t="shared" si="25"/>
        <v>0</v>
      </c>
      <c r="M250" s="35"/>
      <c r="N250" s="41"/>
      <c r="O250" s="41"/>
      <c r="P250" s="43"/>
      <c r="Q250" s="35"/>
      <c r="R250" s="35"/>
      <c r="S250" s="44"/>
      <c r="T250" s="43"/>
      <c r="U250" s="43"/>
      <c r="V250" s="35"/>
      <c r="W250" s="35"/>
      <c r="X250" s="35"/>
      <c r="Y250" s="35"/>
      <c r="Z250" s="35"/>
      <c r="AA250" s="35"/>
      <c r="AB250" s="35"/>
      <c r="AC250" s="35"/>
      <c r="AD250" s="25"/>
      <c r="AE250" s="25"/>
    </row>
    <row r="251" spans="2:31" ht="26.25" customHeight="1">
      <c r="B251" s="35"/>
      <c r="C251" s="35"/>
      <c r="D251" s="14" t="s">
        <v>30</v>
      </c>
      <c r="E251" s="59">
        <f>Eingabe!C27</f>
        <v>24</v>
      </c>
      <c r="F251" s="8"/>
      <c r="G251" s="8">
        <f t="shared" si="22"/>
        <v>0</v>
      </c>
      <c r="H251" s="9"/>
      <c r="I251" s="8">
        <f t="shared" si="23"/>
        <v>0</v>
      </c>
      <c r="J251" s="10">
        <f>Eingabe!H27</f>
        <v>0</v>
      </c>
      <c r="K251" s="11">
        <f t="shared" si="24"/>
        <v>0</v>
      </c>
      <c r="L251" s="18">
        <f t="shared" si="25"/>
        <v>0</v>
      </c>
      <c r="M251" s="35"/>
      <c r="N251" s="41"/>
      <c r="O251" s="41"/>
      <c r="P251" s="43"/>
      <c r="Q251" s="35"/>
      <c r="R251" s="35"/>
      <c r="S251" s="44"/>
      <c r="T251" s="43"/>
      <c r="U251" s="43"/>
      <c r="V251" s="35"/>
      <c r="W251" s="35"/>
      <c r="X251" s="35"/>
      <c r="Y251" s="35"/>
      <c r="Z251" s="35"/>
      <c r="AA251" s="35"/>
      <c r="AB251" s="35"/>
      <c r="AC251" s="35"/>
      <c r="AD251" s="25"/>
      <c r="AE251" s="25"/>
    </row>
    <row r="252" spans="2:31" ht="26.25" customHeight="1">
      <c r="B252" s="35"/>
      <c r="C252" s="35"/>
      <c r="D252" s="14" t="s">
        <v>31</v>
      </c>
      <c r="E252" s="59">
        <f>Eingabe!C28</f>
        <v>25</v>
      </c>
      <c r="F252" s="8"/>
      <c r="G252" s="8">
        <f t="shared" si="22"/>
        <v>0</v>
      </c>
      <c r="H252" s="9"/>
      <c r="I252" s="8">
        <f t="shared" si="23"/>
        <v>0</v>
      </c>
      <c r="J252" s="10">
        <f>Eingabe!H28</f>
        <v>0</v>
      </c>
      <c r="K252" s="11">
        <f t="shared" si="24"/>
        <v>0</v>
      </c>
      <c r="L252" s="18">
        <f t="shared" si="25"/>
        <v>0</v>
      </c>
      <c r="M252" s="35"/>
      <c r="N252" s="41"/>
      <c r="O252" s="41"/>
      <c r="P252" s="43"/>
      <c r="Q252" s="35"/>
      <c r="R252" s="35"/>
      <c r="S252" s="44"/>
      <c r="T252" s="43"/>
      <c r="U252" s="43"/>
      <c r="V252" s="35"/>
      <c r="W252" s="35"/>
      <c r="X252" s="35"/>
      <c r="Y252" s="35"/>
      <c r="Z252" s="35"/>
      <c r="AA252" s="35"/>
      <c r="AB252" s="35"/>
      <c r="AC252" s="35"/>
      <c r="AD252" s="25"/>
      <c r="AE252" s="25"/>
    </row>
    <row r="253" spans="2:31" ht="26.25" customHeight="1">
      <c r="B253" s="35"/>
      <c r="C253" s="35"/>
      <c r="D253" s="14" t="s">
        <v>32</v>
      </c>
      <c r="E253" s="59">
        <f>Eingabe!C29</f>
        <v>26</v>
      </c>
      <c r="F253" s="8"/>
      <c r="G253" s="8">
        <f t="shared" si="22"/>
        <v>0</v>
      </c>
      <c r="H253" s="9"/>
      <c r="I253" s="8">
        <f t="shared" si="23"/>
        <v>0</v>
      </c>
      <c r="J253" s="10">
        <f>Eingabe!H29</f>
        <v>0</v>
      </c>
      <c r="K253" s="11">
        <f t="shared" si="24"/>
        <v>0</v>
      </c>
      <c r="L253" s="18">
        <f t="shared" si="25"/>
        <v>0</v>
      </c>
      <c r="M253" s="35"/>
      <c r="N253" s="41"/>
      <c r="O253" s="41"/>
      <c r="P253" s="43"/>
      <c r="Q253" s="35"/>
      <c r="R253" s="35"/>
      <c r="S253" s="44"/>
      <c r="T253" s="43"/>
      <c r="U253" s="43"/>
      <c r="V253" s="35"/>
      <c r="W253" s="35"/>
      <c r="X253" s="35"/>
      <c r="Y253" s="35"/>
      <c r="Z253" s="35"/>
      <c r="AA253" s="35"/>
      <c r="AB253" s="35"/>
      <c r="AC253" s="35"/>
      <c r="AD253" s="25"/>
      <c r="AE253" s="25"/>
    </row>
    <row r="254" spans="2:31" ht="26.25" customHeight="1">
      <c r="B254" s="35"/>
      <c r="C254" s="35"/>
      <c r="D254" s="14" t="s">
        <v>33</v>
      </c>
      <c r="E254" s="59">
        <f>Eingabe!C30</f>
        <v>27</v>
      </c>
      <c r="F254" s="8"/>
      <c r="G254" s="8">
        <f t="shared" si="22"/>
        <v>0</v>
      </c>
      <c r="H254" s="9"/>
      <c r="I254" s="8">
        <f t="shared" si="23"/>
        <v>0</v>
      </c>
      <c r="J254" s="10">
        <f>Eingabe!H30</f>
        <v>0</v>
      </c>
      <c r="K254" s="11">
        <f t="shared" si="24"/>
        <v>0</v>
      </c>
      <c r="L254" s="18">
        <f t="shared" si="25"/>
        <v>0</v>
      </c>
      <c r="M254" s="35"/>
      <c r="N254" s="41"/>
      <c r="O254" s="41"/>
      <c r="P254" s="43"/>
      <c r="Q254" s="35"/>
      <c r="R254" s="35"/>
      <c r="S254" s="44"/>
      <c r="T254" s="43"/>
      <c r="U254" s="43"/>
      <c r="V254" s="35"/>
      <c r="W254" s="35"/>
      <c r="X254" s="35"/>
      <c r="Y254" s="35"/>
      <c r="Z254" s="35"/>
      <c r="AA254" s="35"/>
      <c r="AB254" s="35"/>
      <c r="AC254" s="35"/>
      <c r="AD254" s="25"/>
      <c r="AE254" s="25"/>
    </row>
    <row r="255" spans="2:31" ht="26.25" customHeight="1">
      <c r="B255" s="35"/>
      <c r="C255" s="35"/>
      <c r="D255" s="14" t="s">
        <v>34</v>
      </c>
      <c r="E255" s="59">
        <f>Eingabe!C31</f>
        <v>28</v>
      </c>
      <c r="F255" s="8"/>
      <c r="G255" s="8">
        <f t="shared" si="22"/>
        <v>0</v>
      </c>
      <c r="H255" s="9"/>
      <c r="I255" s="8">
        <f t="shared" si="23"/>
        <v>0</v>
      </c>
      <c r="J255" s="10">
        <f>Eingabe!H31</f>
        <v>0</v>
      </c>
      <c r="K255" s="11">
        <f t="shared" si="24"/>
        <v>0</v>
      </c>
      <c r="L255" s="18">
        <f t="shared" si="25"/>
        <v>0</v>
      </c>
      <c r="M255" s="35"/>
      <c r="N255" s="41"/>
      <c r="O255" s="41"/>
      <c r="P255" s="43"/>
      <c r="Q255" s="35"/>
      <c r="R255" s="35"/>
      <c r="S255" s="44"/>
      <c r="T255" s="43"/>
      <c r="U255" s="43"/>
      <c r="V255" s="35"/>
      <c r="W255" s="35"/>
      <c r="X255" s="35"/>
      <c r="Y255" s="35"/>
      <c r="Z255" s="35"/>
      <c r="AA255" s="35"/>
      <c r="AB255" s="35"/>
      <c r="AC255" s="35"/>
      <c r="AD255" s="25"/>
      <c r="AE255" s="25"/>
    </row>
    <row r="256" spans="2:31" ht="26.25" customHeight="1">
      <c r="B256" s="35"/>
      <c r="C256" s="35"/>
      <c r="D256" s="14" t="s">
        <v>35</v>
      </c>
      <c r="E256" s="59">
        <f>Eingabe!C32</f>
        <v>29</v>
      </c>
      <c r="F256" s="8"/>
      <c r="G256" s="8">
        <f t="shared" si="22"/>
        <v>0</v>
      </c>
      <c r="H256" s="9"/>
      <c r="I256" s="8">
        <f t="shared" si="23"/>
        <v>0</v>
      </c>
      <c r="J256" s="10">
        <f>Eingabe!H32</f>
        <v>0</v>
      </c>
      <c r="K256" s="11">
        <f t="shared" si="24"/>
        <v>0</v>
      </c>
      <c r="L256" s="18">
        <f t="shared" si="25"/>
        <v>0</v>
      </c>
      <c r="M256" s="35"/>
      <c r="N256" s="41"/>
      <c r="O256" s="41"/>
      <c r="P256" s="43"/>
      <c r="Q256" s="35"/>
      <c r="R256" s="35"/>
      <c r="S256" s="44"/>
      <c r="T256" s="43"/>
      <c r="U256" s="43"/>
      <c r="V256" s="35"/>
      <c r="W256" s="35"/>
      <c r="X256" s="35"/>
      <c r="Y256" s="35"/>
      <c r="Z256" s="35"/>
      <c r="AA256" s="35"/>
      <c r="AB256" s="35"/>
      <c r="AC256" s="35"/>
      <c r="AD256" s="25"/>
      <c r="AE256" s="25"/>
    </row>
    <row r="257" spans="2:31" ht="26.25" customHeight="1">
      <c r="B257" s="35"/>
      <c r="C257" s="35"/>
      <c r="D257" s="14" t="s">
        <v>36</v>
      </c>
      <c r="E257" s="59">
        <f>Eingabe!C33</f>
        <v>30</v>
      </c>
      <c r="F257" s="8"/>
      <c r="G257" s="8">
        <f t="shared" si="22"/>
        <v>0</v>
      </c>
      <c r="H257" s="9"/>
      <c r="I257" s="8">
        <f t="shared" si="23"/>
        <v>0</v>
      </c>
      <c r="J257" s="10">
        <f>Eingabe!H33</f>
        <v>0</v>
      </c>
      <c r="K257" s="11">
        <f t="shared" si="24"/>
        <v>0</v>
      </c>
      <c r="L257" s="18">
        <f t="shared" si="25"/>
        <v>0</v>
      </c>
      <c r="M257" s="35"/>
      <c r="N257" s="41"/>
      <c r="O257" s="41"/>
      <c r="P257" s="43"/>
      <c r="Q257" s="35"/>
      <c r="R257" s="35"/>
      <c r="S257" s="44"/>
      <c r="T257" s="43"/>
      <c r="U257" s="43"/>
      <c r="V257" s="35"/>
      <c r="W257" s="35"/>
      <c r="X257" s="35"/>
      <c r="Y257" s="35"/>
      <c r="Z257" s="35"/>
      <c r="AA257" s="35"/>
      <c r="AB257" s="35"/>
      <c r="AC257" s="35"/>
      <c r="AD257" s="25"/>
      <c r="AE257" s="25"/>
    </row>
    <row r="258" spans="2:31" ht="26.25" customHeight="1">
      <c r="B258" s="35"/>
      <c r="C258" s="35"/>
      <c r="D258" s="14" t="s">
        <v>37</v>
      </c>
      <c r="E258" s="59">
        <f>Eingabe!C34</f>
        <v>31</v>
      </c>
      <c r="F258" s="8"/>
      <c r="G258" s="8">
        <f t="shared" si="22"/>
        <v>0</v>
      </c>
      <c r="H258" s="9"/>
      <c r="I258" s="8">
        <f t="shared" si="23"/>
        <v>0</v>
      </c>
      <c r="J258" s="10">
        <f>Eingabe!H34</f>
        <v>0</v>
      </c>
      <c r="K258" s="11">
        <f t="shared" si="24"/>
        <v>0</v>
      </c>
      <c r="L258" s="18">
        <f t="shared" si="25"/>
        <v>0</v>
      </c>
      <c r="M258" s="35"/>
      <c r="N258" s="41"/>
      <c r="O258" s="41"/>
      <c r="P258" s="43"/>
      <c r="Q258" s="35"/>
      <c r="R258" s="35"/>
      <c r="S258" s="44"/>
      <c r="T258" s="43"/>
      <c r="U258" s="43"/>
      <c r="V258" s="35"/>
      <c r="W258" s="35"/>
      <c r="X258" s="35"/>
      <c r="Y258" s="35"/>
      <c r="Z258" s="35"/>
      <c r="AA258" s="35"/>
      <c r="AB258" s="35"/>
      <c r="AC258" s="35"/>
      <c r="AD258" s="25"/>
      <c r="AE258" s="25"/>
    </row>
    <row r="259" spans="2:31" ht="26.25" customHeight="1">
      <c r="B259" s="35"/>
      <c r="C259" s="35"/>
      <c r="D259" s="14" t="s">
        <v>38</v>
      </c>
      <c r="E259" s="59">
        <f>Eingabe!C35</f>
        <v>32</v>
      </c>
      <c r="F259" s="8"/>
      <c r="G259" s="8">
        <f t="shared" si="22"/>
        <v>0</v>
      </c>
      <c r="H259" s="9"/>
      <c r="I259" s="8">
        <f t="shared" si="23"/>
        <v>0</v>
      </c>
      <c r="J259" s="10">
        <f>Eingabe!H35</f>
        <v>0</v>
      </c>
      <c r="K259" s="11">
        <f t="shared" si="24"/>
        <v>0</v>
      </c>
      <c r="L259" s="18">
        <f t="shared" si="25"/>
        <v>0</v>
      </c>
      <c r="M259" s="35"/>
      <c r="N259" s="41"/>
      <c r="O259" s="41"/>
      <c r="P259" s="43"/>
      <c r="Q259" s="35"/>
      <c r="R259" s="35"/>
      <c r="S259" s="44"/>
      <c r="T259" s="43"/>
      <c r="U259" s="43"/>
      <c r="V259" s="35"/>
      <c r="W259" s="35"/>
      <c r="X259" s="35"/>
      <c r="Y259" s="35"/>
      <c r="Z259" s="35"/>
      <c r="AA259" s="35"/>
      <c r="AB259" s="35"/>
      <c r="AC259" s="35"/>
      <c r="AD259" s="25"/>
      <c r="AE259" s="25"/>
    </row>
    <row r="260" spans="2:32" ht="26.25" customHeight="1">
      <c r="B260" s="35"/>
      <c r="C260" s="35"/>
      <c r="D260" s="14" t="s">
        <v>39</v>
      </c>
      <c r="E260" s="59">
        <f>Eingabe!C36</f>
        <v>33</v>
      </c>
      <c r="F260" s="8"/>
      <c r="G260" s="8">
        <f aca="true" t="shared" si="26" ref="G260:G277">H260-F260</f>
        <v>0</v>
      </c>
      <c r="H260" s="9"/>
      <c r="I260" s="8">
        <f aca="true" t="shared" si="27" ref="I260:I277">SUM(H260/12)</f>
        <v>0</v>
      </c>
      <c r="J260" s="10">
        <f>Eingabe!H36</f>
        <v>0</v>
      </c>
      <c r="K260" s="11">
        <f t="shared" si="24"/>
        <v>0</v>
      </c>
      <c r="L260" s="18">
        <f t="shared" si="25"/>
        <v>0</v>
      </c>
      <c r="M260" s="35"/>
      <c r="N260" s="41"/>
      <c r="O260" s="41"/>
      <c r="P260" s="43"/>
      <c r="Q260" s="35"/>
      <c r="S260" s="43"/>
      <c r="T260" s="44"/>
      <c r="U260" s="44"/>
      <c r="V260" s="44"/>
      <c r="W260" s="43"/>
      <c r="X260" s="43"/>
      <c r="Y260" s="35"/>
      <c r="Z260" s="35"/>
      <c r="AA260" s="35"/>
      <c r="AB260" s="35"/>
      <c r="AC260" s="35"/>
      <c r="AE260" s="35"/>
      <c r="AF260" s="35"/>
    </row>
    <row r="261" spans="2:32" ht="26.25" customHeight="1">
      <c r="B261" s="35"/>
      <c r="C261" s="35"/>
      <c r="D261" s="14" t="s">
        <v>40</v>
      </c>
      <c r="E261" s="59">
        <f>Eingabe!C37</f>
        <v>34</v>
      </c>
      <c r="F261" s="8"/>
      <c r="G261" s="8">
        <f t="shared" si="26"/>
        <v>0</v>
      </c>
      <c r="H261" s="9"/>
      <c r="I261" s="8">
        <f t="shared" si="27"/>
        <v>0</v>
      </c>
      <c r="J261" s="10">
        <f>Eingabe!H37</f>
        <v>0</v>
      </c>
      <c r="K261" s="11">
        <f aca="true" t="shared" si="28" ref="K261:K277">$H$228-H261</f>
        <v>0</v>
      </c>
      <c r="L261" s="18">
        <f aca="true" t="shared" si="29" ref="L261:L277">SUM(H260-H261)</f>
        <v>0</v>
      </c>
      <c r="M261" s="35"/>
      <c r="N261" s="41"/>
      <c r="O261" s="41"/>
      <c r="P261" s="43"/>
      <c r="Q261" s="35"/>
      <c r="S261" s="43"/>
      <c r="T261" s="44"/>
      <c r="U261" s="44"/>
      <c r="V261" s="44"/>
      <c r="W261" s="43"/>
      <c r="X261" s="43"/>
      <c r="Y261" s="35"/>
      <c r="Z261" s="35"/>
      <c r="AA261" s="35"/>
      <c r="AB261" s="35"/>
      <c r="AC261" s="35"/>
      <c r="AE261" s="35"/>
      <c r="AF261" s="35"/>
    </row>
    <row r="262" spans="2:32" ht="26.25" customHeight="1">
      <c r="B262" s="35"/>
      <c r="C262" s="35"/>
      <c r="D262" s="14" t="s">
        <v>41</v>
      </c>
      <c r="E262" s="59">
        <f>Eingabe!C38</f>
        <v>35</v>
      </c>
      <c r="F262" s="8"/>
      <c r="G262" s="8">
        <f t="shared" si="26"/>
        <v>0</v>
      </c>
      <c r="H262" s="9"/>
      <c r="I262" s="8">
        <f t="shared" si="27"/>
        <v>0</v>
      </c>
      <c r="J262" s="10">
        <f>Eingabe!H38</f>
        <v>0</v>
      </c>
      <c r="K262" s="11">
        <f t="shared" si="28"/>
        <v>0</v>
      </c>
      <c r="L262" s="18">
        <f t="shared" si="29"/>
        <v>0</v>
      </c>
      <c r="M262" s="35"/>
      <c r="N262" s="41"/>
      <c r="O262" s="41"/>
      <c r="P262" s="43"/>
      <c r="Q262" s="35"/>
      <c r="R262" s="43"/>
      <c r="S262" s="43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E262" s="35"/>
      <c r="AF262" s="35"/>
    </row>
    <row r="263" spans="2:32" ht="26.25" customHeight="1">
      <c r="B263" s="35"/>
      <c r="C263" s="35"/>
      <c r="D263" s="14" t="s">
        <v>42</v>
      </c>
      <c r="E263" s="59">
        <f>Eingabe!C39</f>
        <v>36</v>
      </c>
      <c r="F263" s="8"/>
      <c r="G263" s="8">
        <f t="shared" si="26"/>
        <v>0</v>
      </c>
      <c r="H263" s="9"/>
      <c r="I263" s="8">
        <f t="shared" si="27"/>
        <v>0</v>
      </c>
      <c r="J263" s="10">
        <f>Eingabe!H39</f>
        <v>0</v>
      </c>
      <c r="K263" s="11">
        <f t="shared" si="28"/>
        <v>0</v>
      </c>
      <c r="L263" s="18">
        <f t="shared" si="29"/>
        <v>0</v>
      </c>
      <c r="M263" s="35"/>
      <c r="N263" s="41"/>
      <c r="O263" s="41"/>
      <c r="P263" s="43"/>
      <c r="Q263" s="35"/>
      <c r="R263" s="43"/>
      <c r="S263" s="43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E263" s="35"/>
      <c r="AF263" s="35"/>
    </row>
    <row r="264" spans="2:32" ht="26.25" customHeight="1">
      <c r="B264" s="35"/>
      <c r="C264" s="35"/>
      <c r="D264" s="14" t="s">
        <v>43</v>
      </c>
      <c r="E264" s="59">
        <f>Eingabe!C40</f>
        <v>37</v>
      </c>
      <c r="F264" s="8"/>
      <c r="G264" s="8">
        <f t="shared" si="26"/>
        <v>0</v>
      </c>
      <c r="H264" s="9"/>
      <c r="I264" s="8">
        <f t="shared" si="27"/>
        <v>0</v>
      </c>
      <c r="J264" s="10">
        <f>Eingabe!H40</f>
        <v>0</v>
      </c>
      <c r="K264" s="11">
        <f t="shared" si="28"/>
        <v>0</v>
      </c>
      <c r="L264" s="18">
        <f t="shared" si="29"/>
        <v>0</v>
      </c>
      <c r="M264" s="35"/>
      <c r="N264" s="41"/>
      <c r="O264" s="41"/>
      <c r="P264" s="43"/>
      <c r="Q264" s="35"/>
      <c r="R264" s="43"/>
      <c r="S264" s="43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E264" s="35"/>
      <c r="AF264" s="35"/>
    </row>
    <row r="265" spans="2:32" ht="26.25" customHeight="1">
      <c r="B265" s="35"/>
      <c r="C265" s="35"/>
      <c r="D265" s="14" t="s">
        <v>44</v>
      </c>
      <c r="E265" s="59">
        <f>Eingabe!C41</f>
        <v>38</v>
      </c>
      <c r="F265" s="8"/>
      <c r="G265" s="8">
        <f t="shared" si="26"/>
        <v>0</v>
      </c>
      <c r="H265" s="9"/>
      <c r="I265" s="8">
        <f t="shared" si="27"/>
        <v>0</v>
      </c>
      <c r="J265" s="10">
        <f>Eingabe!H41</f>
        <v>0</v>
      </c>
      <c r="K265" s="11">
        <f t="shared" si="28"/>
        <v>0</v>
      </c>
      <c r="L265" s="18">
        <f t="shared" si="29"/>
        <v>0</v>
      </c>
      <c r="M265" s="35"/>
      <c r="N265" s="41"/>
      <c r="O265" s="41"/>
      <c r="P265" s="43"/>
      <c r="Q265" s="35"/>
      <c r="S265" s="43"/>
      <c r="T265" s="44"/>
      <c r="U265" s="44"/>
      <c r="V265" s="44"/>
      <c r="W265" s="43"/>
      <c r="X265" s="43"/>
      <c r="Y265" s="44"/>
      <c r="Z265" s="43"/>
      <c r="AA265" s="41"/>
      <c r="AB265" s="41"/>
      <c r="AE265" s="40"/>
      <c r="AF265" s="35"/>
    </row>
    <row r="266" spans="2:32" ht="26.25" customHeight="1">
      <c r="B266" s="35"/>
      <c r="C266" s="35"/>
      <c r="D266" s="14" t="s">
        <v>45</v>
      </c>
      <c r="E266" s="59">
        <f>Eingabe!C42</f>
        <v>39</v>
      </c>
      <c r="F266" s="8"/>
      <c r="G266" s="8">
        <f t="shared" si="26"/>
        <v>0</v>
      </c>
      <c r="H266" s="9"/>
      <c r="I266" s="8">
        <f t="shared" si="27"/>
        <v>0</v>
      </c>
      <c r="J266" s="10">
        <f>Eingabe!H42</f>
        <v>0</v>
      </c>
      <c r="K266" s="11">
        <f t="shared" si="28"/>
        <v>0</v>
      </c>
      <c r="L266" s="18">
        <f t="shared" si="29"/>
        <v>0</v>
      </c>
      <c r="M266" s="35"/>
      <c r="N266" s="41"/>
      <c r="O266" s="41"/>
      <c r="P266" s="43"/>
      <c r="Q266" s="35"/>
      <c r="S266" s="43"/>
      <c r="T266" s="44"/>
      <c r="U266" s="44"/>
      <c r="V266" s="44"/>
      <c r="W266" s="43"/>
      <c r="X266" s="43"/>
      <c r="Y266" s="44"/>
      <c r="Z266" s="43"/>
      <c r="AA266" s="41"/>
      <c r="AB266" s="41"/>
      <c r="AE266" s="40"/>
      <c r="AF266" s="35"/>
    </row>
    <row r="267" spans="2:31" ht="34.5" customHeight="1">
      <c r="B267" s="35"/>
      <c r="C267" s="35"/>
      <c r="D267" s="14" t="s">
        <v>46</v>
      </c>
      <c r="E267" s="59">
        <f>Eingabe!C43</f>
        <v>40</v>
      </c>
      <c r="F267" s="8"/>
      <c r="G267" s="8">
        <f t="shared" si="26"/>
        <v>0</v>
      </c>
      <c r="H267" s="9"/>
      <c r="I267" s="8">
        <f t="shared" si="27"/>
        <v>0</v>
      </c>
      <c r="J267" s="10">
        <f>Eingabe!H43</f>
        <v>0</v>
      </c>
      <c r="K267" s="11">
        <f t="shared" si="28"/>
        <v>0</v>
      </c>
      <c r="L267" s="18">
        <f t="shared" si="29"/>
        <v>0</v>
      </c>
      <c r="M267" s="35"/>
      <c r="N267" s="41"/>
      <c r="O267" s="41"/>
      <c r="P267" s="43"/>
      <c r="Q267" s="35"/>
      <c r="R267" s="44"/>
      <c r="S267" s="44"/>
      <c r="T267" s="43"/>
      <c r="U267" s="43"/>
      <c r="V267" s="35"/>
      <c r="W267" s="35"/>
      <c r="X267" s="35"/>
      <c r="Y267" s="35"/>
      <c r="Z267" s="35"/>
      <c r="AA267" s="35"/>
      <c r="AB267" s="35"/>
      <c r="AC267" s="35"/>
      <c r="AD267" s="25"/>
      <c r="AE267" s="25"/>
    </row>
    <row r="268" spans="2:31" ht="31.5" customHeight="1">
      <c r="B268" s="35"/>
      <c r="C268" s="35"/>
      <c r="D268" s="14" t="s">
        <v>47</v>
      </c>
      <c r="E268" s="59">
        <f>Eingabe!C44</f>
        <v>41</v>
      </c>
      <c r="F268" s="8"/>
      <c r="G268" s="8">
        <f t="shared" si="26"/>
        <v>0</v>
      </c>
      <c r="H268" s="9"/>
      <c r="I268" s="8">
        <f t="shared" si="27"/>
        <v>0</v>
      </c>
      <c r="J268" s="10">
        <f>Eingabe!H44</f>
        <v>0</v>
      </c>
      <c r="K268" s="11">
        <f t="shared" si="28"/>
        <v>0</v>
      </c>
      <c r="L268" s="18">
        <f t="shared" si="29"/>
        <v>0</v>
      </c>
      <c r="M268" s="35"/>
      <c r="N268" s="41"/>
      <c r="O268" s="41"/>
      <c r="P268" s="43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25"/>
      <c r="AE268" s="25"/>
    </row>
    <row r="269" spans="2:31" ht="26.25" customHeight="1">
      <c r="B269" s="35"/>
      <c r="C269" s="35"/>
      <c r="D269" s="14" t="s">
        <v>48</v>
      </c>
      <c r="E269" s="59">
        <f>Eingabe!C45</f>
        <v>42</v>
      </c>
      <c r="F269" s="8"/>
      <c r="G269" s="8">
        <f t="shared" si="26"/>
        <v>0</v>
      </c>
      <c r="H269" s="9"/>
      <c r="I269" s="8">
        <f t="shared" si="27"/>
        <v>0</v>
      </c>
      <c r="J269" s="10">
        <f>Eingabe!H45</f>
        <v>0</v>
      </c>
      <c r="K269" s="11">
        <f t="shared" si="28"/>
        <v>0</v>
      </c>
      <c r="L269" s="18">
        <f t="shared" si="29"/>
        <v>0</v>
      </c>
      <c r="M269" s="35"/>
      <c r="N269" s="41"/>
      <c r="O269" s="41"/>
      <c r="P269" s="43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25"/>
      <c r="AE269" s="25"/>
    </row>
    <row r="270" spans="2:31" ht="26.25" customHeight="1">
      <c r="B270" s="35"/>
      <c r="C270" s="35"/>
      <c r="D270" s="14" t="s">
        <v>49</v>
      </c>
      <c r="E270" s="59">
        <f>Eingabe!C46</f>
        <v>43</v>
      </c>
      <c r="F270" s="8"/>
      <c r="G270" s="8">
        <f t="shared" si="26"/>
        <v>0</v>
      </c>
      <c r="H270" s="9"/>
      <c r="I270" s="8">
        <f t="shared" si="27"/>
        <v>0</v>
      </c>
      <c r="J270" s="10">
        <f>Eingabe!H46</f>
        <v>0</v>
      </c>
      <c r="K270" s="11">
        <f t="shared" si="28"/>
        <v>0</v>
      </c>
      <c r="L270" s="18">
        <f t="shared" si="29"/>
        <v>0</v>
      </c>
      <c r="M270" s="35"/>
      <c r="N270" s="41"/>
      <c r="O270" s="41"/>
      <c r="P270" s="43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25"/>
      <c r="AE270" s="25"/>
    </row>
    <row r="271" spans="2:31" ht="26.25" customHeight="1">
      <c r="B271" s="35"/>
      <c r="C271" s="35"/>
      <c r="D271" s="14" t="s">
        <v>50</v>
      </c>
      <c r="E271" s="59">
        <f>Eingabe!C47</f>
        <v>44</v>
      </c>
      <c r="F271" s="8"/>
      <c r="G271" s="8">
        <f t="shared" si="26"/>
        <v>0</v>
      </c>
      <c r="H271" s="9"/>
      <c r="I271" s="8">
        <f t="shared" si="27"/>
        <v>0</v>
      </c>
      <c r="J271" s="10">
        <f>Eingabe!H47</f>
        <v>0</v>
      </c>
      <c r="K271" s="11">
        <f t="shared" si="28"/>
        <v>0</v>
      </c>
      <c r="L271" s="18">
        <f t="shared" si="29"/>
        <v>0</v>
      </c>
      <c r="M271" s="35"/>
      <c r="N271" s="41"/>
      <c r="O271" s="41"/>
      <c r="P271" s="43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25"/>
      <c r="AE271" s="25"/>
    </row>
    <row r="272" spans="2:31" ht="26.25" customHeight="1">
      <c r="B272" s="35"/>
      <c r="C272" s="35"/>
      <c r="D272" s="14" t="s">
        <v>51</v>
      </c>
      <c r="E272" s="59">
        <f>Eingabe!C48</f>
        <v>45</v>
      </c>
      <c r="F272" s="8"/>
      <c r="G272" s="8">
        <f t="shared" si="26"/>
        <v>0</v>
      </c>
      <c r="H272" s="9"/>
      <c r="I272" s="8">
        <f t="shared" si="27"/>
        <v>0</v>
      </c>
      <c r="J272" s="10">
        <f>Eingabe!H48</f>
        <v>0</v>
      </c>
      <c r="K272" s="11">
        <f t="shared" si="28"/>
        <v>0</v>
      </c>
      <c r="L272" s="18">
        <f t="shared" si="29"/>
        <v>0</v>
      </c>
      <c r="M272" s="35"/>
      <c r="N272" s="41"/>
      <c r="O272" s="41"/>
      <c r="P272" s="43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25"/>
      <c r="AE272" s="25"/>
    </row>
    <row r="273" spans="2:31" ht="26.25" customHeight="1">
      <c r="B273" s="35"/>
      <c r="C273" s="35"/>
      <c r="D273" s="14" t="s">
        <v>52</v>
      </c>
      <c r="E273" s="59">
        <f>Eingabe!C49</f>
        <v>46</v>
      </c>
      <c r="F273" s="8"/>
      <c r="G273" s="8">
        <f t="shared" si="26"/>
        <v>0</v>
      </c>
      <c r="H273" s="9"/>
      <c r="I273" s="8">
        <f t="shared" si="27"/>
        <v>0</v>
      </c>
      <c r="J273" s="10">
        <f>Eingabe!H49</f>
        <v>0</v>
      </c>
      <c r="K273" s="11">
        <f t="shared" si="28"/>
        <v>0</v>
      </c>
      <c r="L273" s="18">
        <f t="shared" si="29"/>
        <v>0</v>
      </c>
      <c r="M273" s="35"/>
      <c r="N273" s="41"/>
      <c r="O273" s="41"/>
      <c r="P273" s="43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25"/>
      <c r="AE273" s="25"/>
    </row>
    <row r="274" spans="2:31" ht="26.25" customHeight="1">
      <c r="B274" s="35"/>
      <c r="C274" s="35"/>
      <c r="D274" s="14" t="s">
        <v>53</v>
      </c>
      <c r="E274" s="59">
        <f>Eingabe!C50</f>
        <v>47</v>
      </c>
      <c r="F274" s="8"/>
      <c r="G274" s="8">
        <f t="shared" si="26"/>
        <v>0</v>
      </c>
      <c r="H274" s="9"/>
      <c r="I274" s="8">
        <f t="shared" si="27"/>
        <v>0</v>
      </c>
      <c r="J274" s="10">
        <f>Eingabe!H50</f>
        <v>0</v>
      </c>
      <c r="K274" s="11">
        <f t="shared" si="28"/>
        <v>0</v>
      </c>
      <c r="L274" s="18">
        <f t="shared" si="29"/>
        <v>0</v>
      </c>
      <c r="M274" s="35"/>
      <c r="N274" s="41"/>
      <c r="O274" s="41"/>
      <c r="P274" s="43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25"/>
      <c r="AE274" s="25"/>
    </row>
    <row r="275" spans="2:31" ht="26.25" customHeight="1">
      <c r="B275" s="35"/>
      <c r="C275" s="35"/>
      <c r="D275" s="14" t="s">
        <v>54</v>
      </c>
      <c r="E275" s="59">
        <f>Eingabe!C51</f>
        <v>48</v>
      </c>
      <c r="F275" s="8"/>
      <c r="G275" s="8">
        <f t="shared" si="26"/>
        <v>0</v>
      </c>
      <c r="H275" s="9"/>
      <c r="I275" s="8">
        <f t="shared" si="27"/>
        <v>0</v>
      </c>
      <c r="J275" s="10">
        <f>Eingabe!H51</f>
        <v>0</v>
      </c>
      <c r="K275" s="11">
        <f t="shared" si="28"/>
        <v>0</v>
      </c>
      <c r="L275" s="18">
        <f t="shared" si="29"/>
        <v>0</v>
      </c>
      <c r="M275" s="35"/>
      <c r="N275" s="41"/>
      <c r="O275" s="41"/>
      <c r="P275" s="43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25"/>
      <c r="AE275" s="25"/>
    </row>
    <row r="276" spans="2:31" ht="26.25" customHeight="1">
      <c r="B276" s="35"/>
      <c r="C276" s="35"/>
      <c r="D276" s="14" t="s">
        <v>55</v>
      </c>
      <c r="E276" s="59">
        <f>Eingabe!C52</f>
        <v>49</v>
      </c>
      <c r="F276" s="8"/>
      <c r="G276" s="8">
        <f t="shared" si="26"/>
        <v>0</v>
      </c>
      <c r="H276" s="9"/>
      <c r="I276" s="8">
        <f t="shared" si="27"/>
        <v>0</v>
      </c>
      <c r="J276" s="10">
        <f>Eingabe!H52</f>
        <v>0</v>
      </c>
      <c r="K276" s="11">
        <f t="shared" si="28"/>
        <v>0</v>
      </c>
      <c r="L276" s="18">
        <f t="shared" si="29"/>
        <v>0</v>
      </c>
      <c r="M276" s="35"/>
      <c r="N276" s="41"/>
      <c r="O276" s="41"/>
      <c r="P276" s="43"/>
      <c r="Q276" s="44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25"/>
      <c r="AE276" s="25"/>
    </row>
    <row r="277" spans="2:31" ht="26.25" customHeight="1" thickBot="1">
      <c r="B277" s="35"/>
      <c r="C277" s="35"/>
      <c r="D277" s="27" t="s">
        <v>56</v>
      </c>
      <c r="E277" s="60">
        <f>Eingabe!C53</f>
        <v>50</v>
      </c>
      <c r="F277" s="29"/>
      <c r="G277" s="29">
        <f t="shared" si="26"/>
        <v>0</v>
      </c>
      <c r="H277" s="30"/>
      <c r="I277" s="29">
        <f t="shared" si="27"/>
        <v>0</v>
      </c>
      <c r="J277" s="31">
        <f>Eingabe!H53</f>
        <v>0</v>
      </c>
      <c r="K277" s="32">
        <f t="shared" si="28"/>
        <v>0</v>
      </c>
      <c r="L277" s="33">
        <f t="shared" si="29"/>
        <v>0</v>
      </c>
      <c r="M277" s="35"/>
      <c r="N277" s="41"/>
      <c r="O277" s="41"/>
      <c r="P277" s="43"/>
      <c r="Q277" s="44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25"/>
      <c r="AE277" s="25"/>
    </row>
    <row r="278" spans="2:31" ht="26.25" customHeight="1" thickBot="1">
      <c r="B278" s="35"/>
      <c r="C278" s="35"/>
      <c r="D278" s="128" t="str">
        <f>Eingabe!$B$54</f>
        <v>Punktevergabe: 30,27,25,24,23,22,21,20,19,18,17,16,15,14,13,12,11,10,9,8,7,6,5,4,3,2,1</v>
      </c>
      <c r="E278" s="129"/>
      <c r="F278" s="129"/>
      <c r="G278" s="129"/>
      <c r="H278" s="129"/>
      <c r="I278" s="129"/>
      <c r="J278" s="129"/>
      <c r="K278" s="129"/>
      <c r="L278" s="130"/>
      <c r="M278" s="35"/>
      <c r="N278" s="41"/>
      <c r="O278" s="41"/>
      <c r="P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25"/>
      <c r="AE278" s="25"/>
    </row>
    <row r="279" spans="2:31" ht="26.25" customHeight="1">
      <c r="B279" s="35"/>
      <c r="C279" s="35"/>
      <c r="D279" s="44"/>
      <c r="E279" s="44"/>
      <c r="F279" s="58"/>
      <c r="G279" s="43"/>
      <c r="H279" s="44"/>
      <c r="I279" s="43"/>
      <c r="J279" s="43"/>
      <c r="K279" s="43"/>
      <c r="L279" s="35"/>
      <c r="M279" s="35"/>
      <c r="N279" s="35"/>
      <c r="O279" s="35"/>
      <c r="P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25"/>
      <c r="AE279" s="25"/>
    </row>
    <row r="280" spans="2:31" ht="26.25" customHeight="1">
      <c r="B280" s="35"/>
      <c r="C280" s="35"/>
      <c r="D280" s="35"/>
      <c r="E280" s="35"/>
      <c r="F280" s="170"/>
      <c r="G280" s="171"/>
      <c r="H280" s="45"/>
      <c r="I280" s="45" t="s">
        <v>66</v>
      </c>
      <c r="J280" s="46"/>
      <c r="K280" s="35"/>
      <c r="L280" s="41"/>
      <c r="M280" s="41"/>
      <c r="N280" s="43"/>
      <c r="O280" s="44"/>
      <c r="P280" s="44"/>
      <c r="Q280" s="44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25"/>
      <c r="AE280" s="25"/>
    </row>
    <row r="281" spans="2:31" ht="26.25" customHeight="1">
      <c r="B281" s="35"/>
      <c r="C281" s="35"/>
      <c r="D281" s="35"/>
      <c r="E281" s="35"/>
      <c r="F281" s="170"/>
      <c r="G281" s="171"/>
      <c r="H281" s="45"/>
      <c r="I281" s="45" t="s">
        <v>66</v>
      </c>
      <c r="J281" s="46"/>
      <c r="K281" s="35"/>
      <c r="L281" s="41"/>
      <c r="M281" s="41"/>
      <c r="N281" s="43"/>
      <c r="O281" s="44"/>
      <c r="P281" s="44"/>
      <c r="Q281" s="44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25"/>
      <c r="AE281" s="25"/>
    </row>
    <row r="282" spans="2:31" ht="26.25" customHeight="1">
      <c r="B282" s="35"/>
      <c r="C282" s="35"/>
      <c r="D282" s="35"/>
      <c r="E282" s="35"/>
      <c r="F282" s="170"/>
      <c r="G282" s="171"/>
      <c r="H282" s="45"/>
      <c r="I282" s="45" t="s">
        <v>66</v>
      </c>
      <c r="J282" s="46"/>
      <c r="K282" s="35"/>
      <c r="L282" s="41"/>
      <c r="M282" s="41"/>
      <c r="N282" s="43"/>
      <c r="O282" s="44"/>
      <c r="P282" s="44"/>
      <c r="Q282" s="44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25"/>
      <c r="AE282" s="25"/>
    </row>
    <row r="283" spans="2:31" ht="26.25" customHeight="1">
      <c r="B283" s="35"/>
      <c r="C283" s="35"/>
      <c r="D283" s="35"/>
      <c r="E283" s="64"/>
      <c r="F283" s="52"/>
      <c r="G283" s="52"/>
      <c r="H283" s="53"/>
      <c r="I283" s="54"/>
      <c r="J283" s="35"/>
      <c r="K283" s="35"/>
      <c r="L283" s="35"/>
      <c r="M283" s="35"/>
      <c r="N283" s="35"/>
      <c r="O283" s="35"/>
      <c r="P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25"/>
      <c r="AE283" s="25"/>
    </row>
    <row r="284" spans="2:31" ht="26.25" customHeight="1" thickBot="1">
      <c r="B284" s="35"/>
      <c r="C284" s="35"/>
      <c r="D284" s="35"/>
      <c r="E284" s="58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25"/>
      <c r="AE284" s="25"/>
    </row>
    <row r="285" spans="2:31" ht="26.25" customHeight="1" thickBot="1">
      <c r="B285" s="35"/>
      <c r="C285" s="35"/>
      <c r="D285" s="125">
        <f>Eingabe!$I$3</f>
        <v>0</v>
      </c>
      <c r="E285" s="126"/>
      <c r="F285" s="126"/>
      <c r="G285" s="126"/>
      <c r="H285" s="126"/>
      <c r="I285" s="126"/>
      <c r="J285" s="126"/>
      <c r="K285" s="126"/>
      <c r="L285" s="127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25"/>
      <c r="AE285" s="25"/>
    </row>
    <row r="286" spans="2:31" ht="26.25" customHeight="1">
      <c r="B286" s="35"/>
      <c r="C286" s="35"/>
      <c r="D286" s="180" t="s">
        <v>0</v>
      </c>
      <c r="E286" s="178" t="s">
        <v>63</v>
      </c>
      <c r="F286" s="178" t="s">
        <v>4</v>
      </c>
      <c r="G286" s="178" t="s">
        <v>5</v>
      </c>
      <c r="H286" s="178" t="s">
        <v>6</v>
      </c>
      <c r="I286" s="178" t="s">
        <v>62</v>
      </c>
      <c r="J286" s="182" t="s">
        <v>3</v>
      </c>
      <c r="K286" s="47" t="s">
        <v>60</v>
      </c>
      <c r="L286" s="48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25"/>
      <c r="AE286" s="25"/>
    </row>
    <row r="287" spans="2:31" ht="26.25" customHeight="1" thickBot="1">
      <c r="B287" s="35"/>
      <c r="C287" s="35"/>
      <c r="D287" s="181"/>
      <c r="E287" s="179"/>
      <c r="F287" s="179"/>
      <c r="G287" s="179"/>
      <c r="H287" s="179"/>
      <c r="I287" s="179"/>
      <c r="J287" s="183"/>
      <c r="K287" s="65" t="s">
        <v>58</v>
      </c>
      <c r="L287" s="66" t="s">
        <v>59</v>
      </c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25"/>
      <c r="AE287" s="25"/>
    </row>
    <row r="288" spans="2:31" ht="26.25" customHeight="1">
      <c r="B288" s="35"/>
      <c r="C288" s="35"/>
      <c r="D288" s="19" t="s">
        <v>7</v>
      </c>
      <c r="E288" s="61" t="str">
        <f>Eingabe!C4</f>
        <v>Walter Lemböck </v>
      </c>
      <c r="F288" s="8"/>
      <c r="G288" s="8">
        <f aca="true" t="shared" si="30" ref="G288:G319">H288-F288</f>
        <v>0</v>
      </c>
      <c r="H288" s="9"/>
      <c r="I288" s="8">
        <f aca="true" t="shared" si="31" ref="I288:I319">SUM(H288/12)</f>
        <v>0</v>
      </c>
      <c r="J288" s="10">
        <f>Eingabe!I4</f>
        <v>0</v>
      </c>
      <c r="K288" s="4"/>
      <c r="L288" s="1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25"/>
      <c r="AE288" s="25"/>
    </row>
    <row r="289" spans="2:31" ht="26.25" customHeight="1">
      <c r="B289" s="35"/>
      <c r="C289" s="35"/>
      <c r="D289" s="20" t="s">
        <v>8</v>
      </c>
      <c r="E289" s="7" t="str">
        <f>Eingabe!C5</f>
        <v>Thomas Nowak </v>
      </c>
      <c r="F289" s="8"/>
      <c r="G289" s="8">
        <f t="shared" si="30"/>
        <v>0</v>
      </c>
      <c r="H289" s="9"/>
      <c r="I289" s="8">
        <f t="shared" si="31"/>
        <v>0</v>
      </c>
      <c r="J289" s="10">
        <f>Eingabe!I5</f>
        <v>0</v>
      </c>
      <c r="K289" s="5">
        <f aca="true" t="shared" si="32" ref="K289:K320">$H$288-H289</f>
        <v>0</v>
      </c>
      <c r="L289" s="16">
        <f>SUM(H288-H289)</f>
        <v>0</v>
      </c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25"/>
      <c r="AE289" s="25"/>
    </row>
    <row r="290" spans="2:31" ht="26.25" customHeight="1">
      <c r="B290" s="35"/>
      <c r="C290" s="35"/>
      <c r="D290" s="21" t="s">
        <v>9</v>
      </c>
      <c r="E290" s="7" t="str">
        <f>Eingabe!C6</f>
        <v>Peter Siding </v>
      </c>
      <c r="F290" s="8"/>
      <c r="G290" s="8">
        <f t="shared" si="30"/>
        <v>0</v>
      </c>
      <c r="H290" s="9"/>
      <c r="I290" s="8">
        <f t="shared" si="31"/>
        <v>0</v>
      </c>
      <c r="J290" s="10">
        <f>Eingabe!I6</f>
        <v>0</v>
      </c>
      <c r="K290" s="6">
        <f t="shared" si="32"/>
        <v>0</v>
      </c>
      <c r="L290" s="17">
        <f>SUM(H289-H290)</f>
        <v>0</v>
      </c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25"/>
      <c r="AE290" s="25"/>
    </row>
    <row r="291" spans="2:31" ht="26.25" customHeight="1">
      <c r="B291" s="35"/>
      <c r="C291" s="35"/>
      <c r="D291" s="14" t="s">
        <v>10</v>
      </c>
      <c r="E291" s="7" t="str">
        <f>Eingabe!C7</f>
        <v>Gerhard Fischer </v>
      </c>
      <c r="F291" s="8"/>
      <c r="G291" s="8">
        <f t="shared" si="30"/>
        <v>0</v>
      </c>
      <c r="H291" s="9"/>
      <c r="I291" s="8">
        <f t="shared" si="31"/>
        <v>0</v>
      </c>
      <c r="J291" s="10">
        <f>Eingabe!I7</f>
        <v>0</v>
      </c>
      <c r="K291" s="11">
        <f t="shared" si="32"/>
        <v>0</v>
      </c>
      <c r="L291" s="18">
        <f>SUM(H290-H291)</f>
        <v>0</v>
      </c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25"/>
      <c r="AE291" s="25"/>
    </row>
    <row r="292" spans="2:31" ht="26.25" customHeight="1">
      <c r="B292" s="35"/>
      <c r="C292" s="35"/>
      <c r="D292" s="14" t="s">
        <v>11</v>
      </c>
      <c r="E292" s="7" t="str">
        <f>Eingabe!C8</f>
        <v>Günther Tetzer</v>
      </c>
      <c r="F292" s="8"/>
      <c r="G292" s="8">
        <f t="shared" si="30"/>
        <v>0</v>
      </c>
      <c r="H292" s="9"/>
      <c r="I292" s="8">
        <f t="shared" si="31"/>
        <v>0</v>
      </c>
      <c r="J292" s="10">
        <f>Eingabe!I8</f>
        <v>0</v>
      </c>
      <c r="K292" s="11">
        <f t="shared" si="32"/>
        <v>0</v>
      </c>
      <c r="L292" s="18">
        <f aca="true" t="shared" si="33" ref="L292:L337">SUM(H291-H292)</f>
        <v>0</v>
      </c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25"/>
      <c r="AE292" s="25"/>
    </row>
    <row r="293" spans="2:31" ht="26.25" customHeight="1">
      <c r="B293" s="35"/>
      <c r="C293" s="35"/>
      <c r="D293" s="14" t="s">
        <v>12</v>
      </c>
      <c r="E293" s="7" t="str">
        <f>Eingabe!C9</f>
        <v>Johann Lemböck</v>
      </c>
      <c r="F293" s="8"/>
      <c r="G293" s="8">
        <f t="shared" si="30"/>
        <v>0</v>
      </c>
      <c r="H293" s="9"/>
      <c r="I293" s="8">
        <f t="shared" si="31"/>
        <v>0</v>
      </c>
      <c r="J293" s="10">
        <f>Eingabe!I9</f>
        <v>0</v>
      </c>
      <c r="K293" s="11">
        <f t="shared" si="32"/>
        <v>0</v>
      </c>
      <c r="L293" s="18">
        <f t="shared" si="33"/>
        <v>0</v>
      </c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25"/>
      <c r="AE293" s="25"/>
    </row>
    <row r="294" spans="2:31" ht="26.25" customHeight="1">
      <c r="B294" s="35"/>
      <c r="C294" s="35"/>
      <c r="D294" s="14" t="s">
        <v>13</v>
      </c>
      <c r="E294" s="7" t="str">
        <f>Eingabe!C10</f>
        <v>Roland Dobritzhofer</v>
      </c>
      <c r="F294" s="8"/>
      <c r="G294" s="8">
        <f t="shared" si="30"/>
        <v>0</v>
      </c>
      <c r="H294" s="9"/>
      <c r="I294" s="8">
        <f t="shared" si="31"/>
        <v>0</v>
      </c>
      <c r="J294" s="10">
        <f>Eingabe!I10</f>
        <v>0</v>
      </c>
      <c r="K294" s="11">
        <f t="shared" si="32"/>
        <v>0</v>
      </c>
      <c r="L294" s="18">
        <f t="shared" si="33"/>
        <v>0</v>
      </c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25"/>
      <c r="AE294" s="25"/>
    </row>
    <row r="295" spans="2:31" ht="26.25" customHeight="1">
      <c r="B295" s="35"/>
      <c r="C295" s="35"/>
      <c r="D295" s="14" t="s">
        <v>14</v>
      </c>
      <c r="E295" s="7" t="str">
        <f>Eingabe!C11</f>
        <v>Gabi Krausler</v>
      </c>
      <c r="F295" s="8"/>
      <c r="G295" s="8">
        <f t="shared" si="30"/>
        <v>0</v>
      </c>
      <c r="H295" s="9"/>
      <c r="I295" s="8">
        <f t="shared" si="31"/>
        <v>0</v>
      </c>
      <c r="J295" s="10">
        <f>Eingabe!I11</f>
        <v>0</v>
      </c>
      <c r="K295" s="11">
        <f t="shared" si="32"/>
        <v>0</v>
      </c>
      <c r="L295" s="18">
        <f t="shared" si="33"/>
        <v>0</v>
      </c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25"/>
      <c r="AE295" s="25"/>
    </row>
    <row r="296" spans="2:31" ht="26.25" customHeight="1">
      <c r="B296" s="35"/>
      <c r="C296" s="35"/>
      <c r="D296" s="14" t="s">
        <v>15</v>
      </c>
      <c r="E296" s="58">
        <f>Eingabe!C12</f>
        <v>9</v>
      </c>
      <c r="F296" s="8"/>
      <c r="G296" s="8">
        <f t="shared" si="30"/>
        <v>0</v>
      </c>
      <c r="H296" s="9"/>
      <c r="I296" s="8">
        <f t="shared" si="31"/>
        <v>0</v>
      </c>
      <c r="J296" s="10">
        <f>Eingabe!I12</f>
        <v>0</v>
      </c>
      <c r="K296" s="11">
        <f t="shared" si="32"/>
        <v>0</v>
      </c>
      <c r="L296" s="18">
        <f t="shared" si="33"/>
        <v>0</v>
      </c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25"/>
      <c r="AE296" s="25"/>
    </row>
    <row r="297" spans="2:31" ht="26.25" customHeight="1">
      <c r="B297" s="35"/>
      <c r="C297" s="35"/>
      <c r="D297" s="14" t="s">
        <v>16</v>
      </c>
      <c r="E297" s="7">
        <f>Eingabe!C13</f>
        <v>10</v>
      </c>
      <c r="F297" s="8"/>
      <c r="G297" s="8">
        <f t="shared" si="30"/>
        <v>0</v>
      </c>
      <c r="H297" s="9"/>
      <c r="I297" s="8">
        <f t="shared" si="31"/>
        <v>0</v>
      </c>
      <c r="J297" s="10">
        <f>Eingabe!I13</f>
        <v>0</v>
      </c>
      <c r="K297" s="11">
        <f t="shared" si="32"/>
        <v>0</v>
      </c>
      <c r="L297" s="18">
        <f t="shared" si="33"/>
        <v>0</v>
      </c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25"/>
      <c r="AE297" s="25"/>
    </row>
    <row r="298" spans="2:31" ht="26.25" customHeight="1">
      <c r="B298" s="35"/>
      <c r="C298" s="35"/>
      <c r="D298" s="14" t="s">
        <v>17</v>
      </c>
      <c r="E298" s="7">
        <f>Eingabe!C14</f>
        <v>11</v>
      </c>
      <c r="F298" s="8"/>
      <c r="G298" s="8">
        <f t="shared" si="30"/>
        <v>0</v>
      </c>
      <c r="H298" s="9"/>
      <c r="I298" s="8">
        <f t="shared" si="31"/>
        <v>0</v>
      </c>
      <c r="J298" s="10">
        <f>Eingabe!I14</f>
        <v>0</v>
      </c>
      <c r="K298" s="11">
        <f t="shared" si="32"/>
        <v>0</v>
      </c>
      <c r="L298" s="18">
        <f t="shared" si="33"/>
        <v>0</v>
      </c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25"/>
      <c r="AE298" s="25"/>
    </row>
    <row r="299" spans="2:31" ht="26.25" customHeight="1">
      <c r="B299" s="35"/>
      <c r="C299" s="35"/>
      <c r="D299" s="14" t="s">
        <v>18</v>
      </c>
      <c r="E299" s="7">
        <f>Eingabe!C15</f>
        <v>12</v>
      </c>
      <c r="F299" s="8"/>
      <c r="G299" s="8">
        <f t="shared" si="30"/>
        <v>0</v>
      </c>
      <c r="H299" s="9"/>
      <c r="I299" s="8">
        <f t="shared" si="31"/>
        <v>0</v>
      </c>
      <c r="J299" s="10">
        <f>Eingabe!I15</f>
        <v>0</v>
      </c>
      <c r="K299" s="11">
        <f t="shared" si="32"/>
        <v>0</v>
      </c>
      <c r="L299" s="18">
        <f t="shared" si="33"/>
        <v>0</v>
      </c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25"/>
      <c r="AE299" s="25"/>
    </row>
    <row r="300" spans="2:31" ht="26.25" customHeight="1">
      <c r="B300" s="35"/>
      <c r="C300" s="35"/>
      <c r="D300" s="14" t="s">
        <v>19</v>
      </c>
      <c r="E300" s="62">
        <f>Eingabe!C16</f>
        <v>13</v>
      </c>
      <c r="F300" s="8"/>
      <c r="G300" s="8">
        <f t="shared" si="30"/>
        <v>0</v>
      </c>
      <c r="H300" s="9"/>
      <c r="I300" s="8">
        <f t="shared" si="31"/>
        <v>0</v>
      </c>
      <c r="J300" s="10">
        <f>Eingabe!I16</f>
        <v>0</v>
      </c>
      <c r="K300" s="11">
        <f t="shared" si="32"/>
        <v>0</v>
      </c>
      <c r="L300" s="18">
        <f t="shared" si="33"/>
        <v>0</v>
      </c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25"/>
      <c r="AE300" s="25"/>
    </row>
    <row r="301" spans="2:31" ht="26.25" customHeight="1">
      <c r="B301" s="35"/>
      <c r="C301" s="35"/>
      <c r="D301" s="14" t="s">
        <v>20</v>
      </c>
      <c r="E301" s="7">
        <f>Eingabe!C17</f>
        <v>14</v>
      </c>
      <c r="F301" s="8"/>
      <c r="G301" s="8">
        <f t="shared" si="30"/>
        <v>0</v>
      </c>
      <c r="H301" s="9"/>
      <c r="I301" s="8">
        <f t="shared" si="31"/>
        <v>0</v>
      </c>
      <c r="J301" s="10">
        <f>Eingabe!I17</f>
        <v>0</v>
      </c>
      <c r="K301" s="11">
        <f t="shared" si="32"/>
        <v>0</v>
      </c>
      <c r="L301" s="18">
        <f t="shared" si="33"/>
        <v>0</v>
      </c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25"/>
      <c r="AE301" s="25"/>
    </row>
    <row r="302" spans="2:31" ht="26.25" customHeight="1">
      <c r="B302" s="35"/>
      <c r="C302" s="35"/>
      <c r="D302" s="14" t="s">
        <v>21</v>
      </c>
      <c r="E302" s="7">
        <f>Eingabe!C18</f>
        <v>15</v>
      </c>
      <c r="F302" s="8"/>
      <c r="G302" s="8">
        <f t="shared" si="30"/>
        <v>0</v>
      </c>
      <c r="H302" s="9"/>
      <c r="I302" s="8">
        <f t="shared" si="31"/>
        <v>0</v>
      </c>
      <c r="J302" s="10">
        <f>Eingabe!I18</f>
        <v>0</v>
      </c>
      <c r="K302" s="11">
        <f t="shared" si="32"/>
        <v>0</v>
      </c>
      <c r="L302" s="18">
        <f t="shared" si="33"/>
        <v>0</v>
      </c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25"/>
      <c r="AE302" s="25"/>
    </row>
    <row r="303" spans="2:31" ht="26.25" customHeight="1">
      <c r="B303" s="35"/>
      <c r="C303" s="35"/>
      <c r="D303" s="14" t="s">
        <v>22</v>
      </c>
      <c r="E303" s="7">
        <f>Eingabe!C19</f>
        <v>16</v>
      </c>
      <c r="F303" s="8"/>
      <c r="G303" s="8">
        <f t="shared" si="30"/>
        <v>0</v>
      </c>
      <c r="H303" s="9"/>
      <c r="I303" s="8">
        <f t="shared" si="31"/>
        <v>0</v>
      </c>
      <c r="J303" s="10">
        <f>Eingabe!I19</f>
        <v>0</v>
      </c>
      <c r="K303" s="11">
        <f t="shared" si="32"/>
        <v>0</v>
      </c>
      <c r="L303" s="18">
        <f t="shared" si="33"/>
        <v>0</v>
      </c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25"/>
      <c r="AE303" s="25"/>
    </row>
    <row r="304" spans="2:31" ht="26.25" customHeight="1">
      <c r="B304" s="35"/>
      <c r="C304" s="35"/>
      <c r="D304" s="14" t="s">
        <v>23</v>
      </c>
      <c r="E304" s="7">
        <f>Eingabe!C20</f>
        <v>17</v>
      </c>
      <c r="F304" s="8"/>
      <c r="G304" s="8">
        <f t="shared" si="30"/>
        <v>0</v>
      </c>
      <c r="H304" s="9"/>
      <c r="I304" s="8">
        <f t="shared" si="31"/>
        <v>0</v>
      </c>
      <c r="J304" s="10">
        <f>Eingabe!I20</f>
        <v>0</v>
      </c>
      <c r="K304" s="11">
        <f t="shared" si="32"/>
        <v>0</v>
      </c>
      <c r="L304" s="18">
        <f t="shared" si="33"/>
        <v>0</v>
      </c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25"/>
      <c r="AE304" s="25"/>
    </row>
    <row r="305" spans="2:31" ht="26.25" customHeight="1">
      <c r="B305" s="35"/>
      <c r="C305" s="35"/>
      <c r="D305" s="14" t="s">
        <v>24</v>
      </c>
      <c r="E305" s="7">
        <f>Eingabe!C21</f>
        <v>18</v>
      </c>
      <c r="F305" s="8"/>
      <c r="G305" s="8">
        <f t="shared" si="30"/>
        <v>0</v>
      </c>
      <c r="H305" s="9"/>
      <c r="I305" s="8">
        <f t="shared" si="31"/>
        <v>0</v>
      </c>
      <c r="J305" s="10">
        <f>Eingabe!I21</f>
        <v>0</v>
      </c>
      <c r="K305" s="11">
        <f t="shared" si="32"/>
        <v>0</v>
      </c>
      <c r="L305" s="18">
        <f t="shared" si="33"/>
        <v>0</v>
      </c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25"/>
      <c r="AE305" s="25"/>
    </row>
    <row r="306" spans="2:31" ht="26.25" customHeight="1">
      <c r="B306" s="35"/>
      <c r="C306" s="35"/>
      <c r="D306" s="14" t="s">
        <v>25</v>
      </c>
      <c r="E306" s="7">
        <f>Eingabe!C22</f>
        <v>19</v>
      </c>
      <c r="F306" s="8"/>
      <c r="G306" s="8">
        <f t="shared" si="30"/>
        <v>0</v>
      </c>
      <c r="H306" s="9"/>
      <c r="I306" s="8">
        <f t="shared" si="31"/>
        <v>0</v>
      </c>
      <c r="J306" s="10">
        <f>Eingabe!I22</f>
        <v>0</v>
      </c>
      <c r="K306" s="11">
        <f t="shared" si="32"/>
        <v>0</v>
      </c>
      <c r="L306" s="18">
        <f t="shared" si="33"/>
        <v>0</v>
      </c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25"/>
      <c r="AE306" s="25"/>
    </row>
    <row r="307" spans="2:31" ht="26.25" customHeight="1">
      <c r="B307" s="35"/>
      <c r="C307" s="35"/>
      <c r="D307" s="14" t="s">
        <v>26</v>
      </c>
      <c r="E307" s="7">
        <f>Eingabe!C23</f>
        <v>20</v>
      </c>
      <c r="F307" s="8"/>
      <c r="G307" s="8">
        <f t="shared" si="30"/>
        <v>0</v>
      </c>
      <c r="H307" s="9"/>
      <c r="I307" s="8">
        <f t="shared" si="31"/>
        <v>0</v>
      </c>
      <c r="J307" s="10">
        <f>Eingabe!I23</f>
        <v>0</v>
      </c>
      <c r="K307" s="11">
        <f t="shared" si="32"/>
        <v>0</v>
      </c>
      <c r="L307" s="18">
        <f t="shared" si="33"/>
        <v>0</v>
      </c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25"/>
      <c r="AE307" s="25"/>
    </row>
    <row r="308" spans="2:31" ht="26.25" customHeight="1">
      <c r="B308" s="35"/>
      <c r="C308" s="35"/>
      <c r="D308" s="14" t="s">
        <v>27</v>
      </c>
      <c r="E308" s="7">
        <f>Eingabe!C24</f>
        <v>21</v>
      </c>
      <c r="F308" s="8"/>
      <c r="G308" s="8">
        <f t="shared" si="30"/>
        <v>0</v>
      </c>
      <c r="H308" s="9"/>
      <c r="I308" s="8">
        <f t="shared" si="31"/>
        <v>0</v>
      </c>
      <c r="J308" s="10">
        <f>Eingabe!I24</f>
        <v>0</v>
      </c>
      <c r="K308" s="11">
        <f t="shared" si="32"/>
        <v>0</v>
      </c>
      <c r="L308" s="18">
        <f t="shared" si="33"/>
        <v>0</v>
      </c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25"/>
      <c r="AE308" s="25"/>
    </row>
    <row r="309" spans="2:31" ht="26.25" customHeight="1">
      <c r="B309" s="35"/>
      <c r="C309" s="35"/>
      <c r="D309" s="14" t="s">
        <v>28</v>
      </c>
      <c r="E309" s="7">
        <f>Eingabe!C25</f>
        <v>22</v>
      </c>
      <c r="F309" s="8"/>
      <c r="G309" s="8">
        <f t="shared" si="30"/>
        <v>0</v>
      </c>
      <c r="H309" s="9"/>
      <c r="I309" s="8">
        <f t="shared" si="31"/>
        <v>0</v>
      </c>
      <c r="J309" s="10">
        <f>Eingabe!I25</f>
        <v>0</v>
      </c>
      <c r="K309" s="11">
        <f t="shared" si="32"/>
        <v>0</v>
      </c>
      <c r="L309" s="18">
        <f t="shared" si="33"/>
        <v>0</v>
      </c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25"/>
      <c r="AE309" s="25"/>
    </row>
    <row r="310" spans="2:31" ht="26.25" customHeight="1">
      <c r="B310" s="35"/>
      <c r="C310" s="35"/>
      <c r="D310" s="14" t="s">
        <v>29</v>
      </c>
      <c r="E310" s="28">
        <f>Eingabe!C26</f>
        <v>23</v>
      </c>
      <c r="F310" s="8"/>
      <c r="G310" s="8">
        <f t="shared" si="30"/>
        <v>0</v>
      </c>
      <c r="H310" s="9"/>
      <c r="I310" s="8">
        <f t="shared" si="31"/>
        <v>0</v>
      </c>
      <c r="J310" s="10">
        <f>Eingabe!I26</f>
        <v>0</v>
      </c>
      <c r="K310" s="11">
        <f t="shared" si="32"/>
        <v>0</v>
      </c>
      <c r="L310" s="18">
        <f t="shared" si="33"/>
        <v>0</v>
      </c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25"/>
      <c r="AE310" s="25"/>
    </row>
    <row r="311" spans="2:31" ht="26.25" customHeight="1">
      <c r="B311" s="35"/>
      <c r="C311" s="35"/>
      <c r="D311" s="14" t="s">
        <v>30</v>
      </c>
      <c r="E311" s="7">
        <f>Eingabe!C27</f>
        <v>24</v>
      </c>
      <c r="F311" s="8"/>
      <c r="G311" s="8">
        <f t="shared" si="30"/>
        <v>0</v>
      </c>
      <c r="H311" s="9"/>
      <c r="I311" s="8">
        <f t="shared" si="31"/>
        <v>0</v>
      </c>
      <c r="J311" s="10">
        <f>Eingabe!I27</f>
        <v>0</v>
      </c>
      <c r="K311" s="11">
        <f t="shared" si="32"/>
        <v>0</v>
      </c>
      <c r="L311" s="18">
        <f t="shared" si="33"/>
        <v>0</v>
      </c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25"/>
      <c r="AE311" s="25"/>
    </row>
    <row r="312" spans="2:31" ht="26.25" customHeight="1">
      <c r="B312" s="35"/>
      <c r="C312" s="35"/>
      <c r="D312" s="14" t="s">
        <v>31</v>
      </c>
      <c r="E312" s="63">
        <f>Eingabe!C28</f>
        <v>25</v>
      </c>
      <c r="F312" s="8"/>
      <c r="G312" s="8">
        <f t="shared" si="30"/>
        <v>0</v>
      </c>
      <c r="H312" s="9"/>
      <c r="I312" s="8">
        <f t="shared" si="31"/>
        <v>0</v>
      </c>
      <c r="J312" s="10">
        <f>Eingabe!I28</f>
        <v>0</v>
      </c>
      <c r="K312" s="11">
        <f t="shared" si="32"/>
        <v>0</v>
      </c>
      <c r="L312" s="18">
        <f t="shared" si="33"/>
        <v>0</v>
      </c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25"/>
      <c r="AE312" s="25"/>
    </row>
    <row r="313" spans="2:31" ht="26.25" customHeight="1">
      <c r="B313" s="35"/>
      <c r="C313" s="35"/>
      <c r="D313" s="14" t="s">
        <v>32</v>
      </c>
      <c r="E313" s="63">
        <f>Eingabe!C29</f>
        <v>26</v>
      </c>
      <c r="F313" s="8"/>
      <c r="G313" s="8">
        <f t="shared" si="30"/>
        <v>0</v>
      </c>
      <c r="H313" s="9"/>
      <c r="I313" s="8">
        <f t="shared" si="31"/>
        <v>0</v>
      </c>
      <c r="J313" s="10">
        <f>Eingabe!I29</f>
        <v>0</v>
      </c>
      <c r="K313" s="11">
        <f t="shared" si="32"/>
        <v>0</v>
      </c>
      <c r="L313" s="18">
        <f t="shared" si="33"/>
        <v>0</v>
      </c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25"/>
      <c r="AE313" s="25"/>
    </row>
    <row r="314" spans="2:31" ht="26.25" customHeight="1">
      <c r="B314" s="35"/>
      <c r="C314" s="35"/>
      <c r="D314" s="14" t="s">
        <v>33</v>
      </c>
      <c r="E314" s="63">
        <f>Eingabe!C30</f>
        <v>27</v>
      </c>
      <c r="F314" s="8"/>
      <c r="G314" s="8">
        <f t="shared" si="30"/>
        <v>0</v>
      </c>
      <c r="H314" s="9"/>
      <c r="I314" s="8">
        <f t="shared" si="31"/>
        <v>0</v>
      </c>
      <c r="J314" s="10">
        <f>Eingabe!I30</f>
        <v>0</v>
      </c>
      <c r="K314" s="11">
        <f t="shared" si="32"/>
        <v>0</v>
      </c>
      <c r="L314" s="18">
        <f t="shared" si="33"/>
        <v>0</v>
      </c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25"/>
      <c r="AE314" s="25"/>
    </row>
    <row r="315" spans="2:31" ht="26.25" customHeight="1">
      <c r="B315" s="35"/>
      <c r="C315" s="35"/>
      <c r="D315" s="14" t="s">
        <v>34</v>
      </c>
      <c r="E315" s="63">
        <f>Eingabe!C31</f>
        <v>28</v>
      </c>
      <c r="F315" s="8"/>
      <c r="G315" s="8">
        <f t="shared" si="30"/>
        <v>0</v>
      </c>
      <c r="H315" s="9"/>
      <c r="I315" s="8">
        <f t="shared" si="31"/>
        <v>0</v>
      </c>
      <c r="J315" s="10">
        <f>Eingabe!I31</f>
        <v>0</v>
      </c>
      <c r="K315" s="11">
        <f t="shared" si="32"/>
        <v>0</v>
      </c>
      <c r="L315" s="18">
        <f t="shared" si="33"/>
        <v>0</v>
      </c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25"/>
      <c r="AE315" s="25"/>
    </row>
    <row r="316" spans="2:31" ht="26.25" customHeight="1">
      <c r="B316" s="35"/>
      <c r="C316" s="35"/>
      <c r="D316" s="14" t="s">
        <v>35</v>
      </c>
      <c r="E316" s="63">
        <f>Eingabe!C32</f>
        <v>29</v>
      </c>
      <c r="F316" s="8"/>
      <c r="G316" s="8">
        <f t="shared" si="30"/>
        <v>0</v>
      </c>
      <c r="H316" s="9"/>
      <c r="I316" s="8">
        <f t="shared" si="31"/>
        <v>0</v>
      </c>
      <c r="J316" s="10">
        <f>Eingabe!I32</f>
        <v>0</v>
      </c>
      <c r="K316" s="11">
        <f t="shared" si="32"/>
        <v>0</v>
      </c>
      <c r="L316" s="18">
        <f t="shared" si="33"/>
        <v>0</v>
      </c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25"/>
      <c r="AE316" s="25"/>
    </row>
    <row r="317" spans="2:31" ht="26.25" customHeight="1">
      <c r="B317" s="35"/>
      <c r="C317" s="35"/>
      <c r="D317" s="14" t="s">
        <v>36</v>
      </c>
      <c r="E317" s="59">
        <f>Eingabe!C33</f>
        <v>30</v>
      </c>
      <c r="F317" s="8"/>
      <c r="G317" s="8">
        <f t="shared" si="30"/>
        <v>0</v>
      </c>
      <c r="H317" s="9"/>
      <c r="I317" s="8">
        <f t="shared" si="31"/>
        <v>0</v>
      </c>
      <c r="J317" s="10">
        <f>Eingabe!I33</f>
        <v>0</v>
      </c>
      <c r="K317" s="11">
        <f t="shared" si="32"/>
        <v>0</v>
      </c>
      <c r="L317" s="18">
        <f t="shared" si="33"/>
        <v>0</v>
      </c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25"/>
      <c r="AE317" s="25"/>
    </row>
    <row r="318" spans="2:31" ht="26.25" customHeight="1">
      <c r="B318" s="35"/>
      <c r="C318" s="35"/>
      <c r="D318" s="14" t="s">
        <v>37</v>
      </c>
      <c r="E318" s="7">
        <f>Eingabe!C34</f>
        <v>31</v>
      </c>
      <c r="F318" s="8"/>
      <c r="G318" s="8">
        <f t="shared" si="30"/>
        <v>0</v>
      </c>
      <c r="H318" s="9"/>
      <c r="I318" s="8">
        <f t="shared" si="31"/>
        <v>0</v>
      </c>
      <c r="J318" s="10">
        <f>Eingabe!I34</f>
        <v>0</v>
      </c>
      <c r="K318" s="11">
        <f t="shared" si="32"/>
        <v>0</v>
      </c>
      <c r="L318" s="18">
        <f t="shared" si="33"/>
        <v>0</v>
      </c>
      <c r="M318" s="35"/>
      <c r="N318" s="35"/>
      <c r="O318" s="35"/>
      <c r="P318" s="35"/>
      <c r="Q318" s="35"/>
      <c r="R318" s="44"/>
      <c r="S318" s="44"/>
      <c r="T318" s="43"/>
      <c r="U318" s="43"/>
      <c r="V318" s="35"/>
      <c r="W318" s="35"/>
      <c r="X318" s="35"/>
      <c r="Y318" s="35"/>
      <c r="Z318" s="35"/>
      <c r="AA318" s="35"/>
      <c r="AB318" s="35"/>
      <c r="AC318" s="35"/>
      <c r="AD318" s="25"/>
      <c r="AE318" s="25"/>
    </row>
    <row r="319" spans="2:31" ht="26.25" customHeight="1">
      <c r="B319" s="35"/>
      <c r="C319" s="35"/>
      <c r="D319" s="14" t="s">
        <v>38</v>
      </c>
      <c r="E319" s="28">
        <f>Eingabe!C35</f>
        <v>32</v>
      </c>
      <c r="F319" s="8"/>
      <c r="G319" s="8">
        <f t="shared" si="30"/>
        <v>0</v>
      </c>
      <c r="H319" s="9"/>
      <c r="I319" s="8">
        <f t="shared" si="31"/>
        <v>0</v>
      </c>
      <c r="J319" s="10">
        <f>Eingabe!I35</f>
        <v>0</v>
      </c>
      <c r="K319" s="11">
        <f t="shared" si="32"/>
        <v>0</v>
      </c>
      <c r="L319" s="18">
        <f t="shared" si="33"/>
        <v>0</v>
      </c>
      <c r="M319" s="35"/>
      <c r="N319" s="35"/>
      <c r="O319" s="35"/>
      <c r="P319" s="35"/>
      <c r="Q319" s="35"/>
      <c r="R319" s="44"/>
      <c r="S319" s="44"/>
      <c r="T319" s="43"/>
      <c r="U319" s="43"/>
      <c r="V319" s="35"/>
      <c r="W319" s="35"/>
      <c r="X319" s="35"/>
      <c r="Y319" s="35"/>
      <c r="Z319" s="35"/>
      <c r="AA319" s="35"/>
      <c r="AB319" s="35"/>
      <c r="AC319" s="35"/>
      <c r="AD319" s="25"/>
      <c r="AE319" s="25"/>
    </row>
    <row r="320" spans="2:32" ht="26.25" customHeight="1">
      <c r="B320" s="35"/>
      <c r="C320" s="35"/>
      <c r="D320" s="14" t="s">
        <v>39</v>
      </c>
      <c r="E320" s="28">
        <f>Eingabe!C36</f>
        <v>33</v>
      </c>
      <c r="F320" s="8"/>
      <c r="G320" s="8">
        <f aca="true" t="shared" si="34" ref="G320:G337">H320-F320</f>
        <v>0</v>
      </c>
      <c r="H320" s="9"/>
      <c r="I320" s="8">
        <f aca="true" t="shared" si="35" ref="I320:I337">SUM(H320/12)</f>
        <v>0</v>
      </c>
      <c r="J320" s="10">
        <f>Eingabe!I36</f>
        <v>0</v>
      </c>
      <c r="K320" s="11">
        <f t="shared" si="32"/>
        <v>0</v>
      </c>
      <c r="L320" s="18">
        <f t="shared" si="33"/>
        <v>0</v>
      </c>
      <c r="M320" s="35"/>
      <c r="N320" s="35"/>
      <c r="O320" s="35"/>
      <c r="P320" s="35"/>
      <c r="Q320" s="35"/>
      <c r="S320" s="43"/>
      <c r="T320" s="44"/>
      <c r="U320" s="44"/>
      <c r="V320" s="44"/>
      <c r="W320" s="43"/>
      <c r="X320" s="43"/>
      <c r="Y320" s="35"/>
      <c r="Z320" s="35"/>
      <c r="AA320" s="35"/>
      <c r="AB320" s="35"/>
      <c r="AC320" s="35"/>
      <c r="AE320" s="35"/>
      <c r="AF320" s="35"/>
    </row>
    <row r="321" spans="2:32" ht="26.25" customHeight="1">
      <c r="B321" s="35"/>
      <c r="C321" s="35"/>
      <c r="D321" s="14" t="s">
        <v>40</v>
      </c>
      <c r="E321" s="28">
        <f>Eingabe!C37</f>
        <v>34</v>
      </c>
      <c r="F321" s="8"/>
      <c r="G321" s="8">
        <f t="shared" si="34"/>
        <v>0</v>
      </c>
      <c r="H321" s="9"/>
      <c r="I321" s="8">
        <f t="shared" si="35"/>
        <v>0</v>
      </c>
      <c r="J321" s="10">
        <f>Eingabe!I37</f>
        <v>0</v>
      </c>
      <c r="K321" s="11">
        <f aca="true" t="shared" si="36" ref="K321:K337">$H$288-H321</f>
        <v>0</v>
      </c>
      <c r="L321" s="18">
        <f t="shared" si="33"/>
        <v>0</v>
      </c>
      <c r="M321" s="35"/>
      <c r="N321" s="35"/>
      <c r="O321" s="35"/>
      <c r="P321" s="35"/>
      <c r="Q321" s="35"/>
      <c r="S321" s="43"/>
      <c r="T321" s="44"/>
      <c r="U321" s="44"/>
      <c r="V321" s="44"/>
      <c r="W321" s="43"/>
      <c r="X321" s="43"/>
      <c r="Y321" s="35"/>
      <c r="Z321" s="35"/>
      <c r="AA321" s="35"/>
      <c r="AB321" s="35"/>
      <c r="AC321" s="35"/>
      <c r="AE321" s="35"/>
      <c r="AF321" s="35"/>
    </row>
    <row r="322" spans="2:32" ht="26.25" customHeight="1">
      <c r="B322" s="35"/>
      <c r="C322" s="35"/>
      <c r="D322" s="14" t="s">
        <v>41</v>
      </c>
      <c r="E322" s="28">
        <f>Eingabe!C38</f>
        <v>35</v>
      </c>
      <c r="F322" s="8"/>
      <c r="G322" s="8">
        <f t="shared" si="34"/>
        <v>0</v>
      </c>
      <c r="H322" s="9"/>
      <c r="I322" s="8">
        <f t="shared" si="35"/>
        <v>0</v>
      </c>
      <c r="J322" s="10">
        <f>Eingabe!I38</f>
        <v>0</v>
      </c>
      <c r="K322" s="11">
        <f t="shared" si="36"/>
        <v>0</v>
      </c>
      <c r="L322" s="18">
        <f t="shared" si="33"/>
        <v>0</v>
      </c>
      <c r="M322" s="35"/>
      <c r="N322" s="35"/>
      <c r="O322" s="35"/>
      <c r="P322" s="35"/>
      <c r="Q322" s="35"/>
      <c r="R322" s="43"/>
      <c r="S322" s="43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E322" s="35"/>
      <c r="AF322" s="35"/>
    </row>
    <row r="323" spans="2:32" ht="26.25" customHeight="1">
      <c r="B323" s="35"/>
      <c r="C323" s="35"/>
      <c r="D323" s="14" t="s">
        <v>42</v>
      </c>
      <c r="E323" s="28">
        <f>Eingabe!C39</f>
        <v>36</v>
      </c>
      <c r="F323" s="8"/>
      <c r="G323" s="8">
        <f t="shared" si="34"/>
        <v>0</v>
      </c>
      <c r="H323" s="9"/>
      <c r="I323" s="8">
        <f t="shared" si="35"/>
        <v>0</v>
      </c>
      <c r="J323" s="10">
        <f>Eingabe!I39</f>
        <v>0</v>
      </c>
      <c r="K323" s="11">
        <f t="shared" si="36"/>
        <v>0</v>
      </c>
      <c r="L323" s="18">
        <f t="shared" si="33"/>
        <v>0</v>
      </c>
      <c r="M323" s="35"/>
      <c r="N323" s="35"/>
      <c r="O323" s="35"/>
      <c r="P323" s="35"/>
      <c r="Q323" s="35"/>
      <c r="R323" s="43"/>
      <c r="S323" s="43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E323" s="35"/>
      <c r="AF323" s="35"/>
    </row>
    <row r="324" spans="2:32" ht="26.25" customHeight="1">
      <c r="B324" s="35"/>
      <c r="C324" s="35"/>
      <c r="D324" s="14" t="s">
        <v>43</v>
      </c>
      <c r="E324" s="28">
        <f>Eingabe!C40</f>
        <v>37</v>
      </c>
      <c r="F324" s="8"/>
      <c r="G324" s="8">
        <f t="shared" si="34"/>
        <v>0</v>
      </c>
      <c r="H324" s="9"/>
      <c r="I324" s="8">
        <f t="shared" si="35"/>
        <v>0</v>
      </c>
      <c r="J324" s="10">
        <f>Eingabe!I40</f>
        <v>0</v>
      </c>
      <c r="K324" s="11">
        <f t="shared" si="36"/>
        <v>0</v>
      </c>
      <c r="L324" s="18">
        <f t="shared" si="33"/>
        <v>0</v>
      </c>
      <c r="M324" s="35"/>
      <c r="N324" s="35"/>
      <c r="O324" s="35"/>
      <c r="P324" s="35"/>
      <c r="Q324" s="35"/>
      <c r="R324" s="43"/>
      <c r="S324" s="43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E324" s="35"/>
      <c r="AF324" s="35"/>
    </row>
    <row r="325" spans="2:32" ht="26.25" customHeight="1">
      <c r="B325" s="35"/>
      <c r="C325" s="35"/>
      <c r="D325" s="14" t="s">
        <v>44</v>
      </c>
      <c r="E325" s="28">
        <f>Eingabe!C41</f>
        <v>38</v>
      </c>
      <c r="F325" s="8"/>
      <c r="G325" s="8">
        <f t="shared" si="34"/>
        <v>0</v>
      </c>
      <c r="H325" s="9"/>
      <c r="I325" s="8">
        <f t="shared" si="35"/>
        <v>0</v>
      </c>
      <c r="J325" s="10">
        <f>Eingabe!I41</f>
        <v>0</v>
      </c>
      <c r="K325" s="11">
        <f t="shared" si="36"/>
        <v>0</v>
      </c>
      <c r="L325" s="18">
        <f t="shared" si="33"/>
        <v>0</v>
      </c>
      <c r="M325" s="35"/>
      <c r="N325" s="35"/>
      <c r="O325" s="35"/>
      <c r="P325" s="35"/>
      <c r="Q325" s="35"/>
      <c r="S325" s="43"/>
      <c r="T325" s="44"/>
      <c r="U325" s="44"/>
      <c r="V325" s="44"/>
      <c r="W325" s="43"/>
      <c r="X325" s="43"/>
      <c r="Y325" s="44"/>
      <c r="Z325" s="43"/>
      <c r="AA325" s="41"/>
      <c r="AB325" s="41"/>
      <c r="AE325" s="40"/>
      <c r="AF325" s="35"/>
    </row>
    <row r="326" spans="2:32" ht="26.25" customHeight="1">
      <c r="B326" s="35"/>
      <c r="C326" s="35"/>
      <c r="D326" s="14" t="s">
        <v>45</v>
      </c>
      <c r="E326" s="28">
        <f>Eingabe!C42</f>
        <v>39</v>
      </c>
      <c r="F326" s="8"/>
      <c r="G326" s="8">
        <f t="shared" si="34"/>
        <v>0</v>
      </c>
      <c r="H326" s="9"/>
      <c r="I326" s="8">
        <f t="shared" si="35"/>
        <v>0</v>
      </c>
      <c r="J326" s="10">
        <f>Eingabe!I42</f>
        <v>0</v>
      </c>
      <c r="K326" s="11">
        <f t="shared" si="36"/>
        <v>0</v>
      </c>
      <c r="L326" s="18">
        <f t="shared" si="33"/>
        <v>0</v>
      </c>
      <c r="M326" s="35"/>
      <c r="N326" s="35"/>
      <c r="O326" s="35"/>
      <c r="P326" s="35"/>
      <c r="Q326" s="35"/>
      <c r="S326" s="43"/>
      <c r="T326" s="44"/>
      <c r="U326" s="44"/>
      <c r="V326" s="44"/>
      <c r="W326" s="43"/>
      <c r="X326" s="43"/>
      <c r="Y326" s="44"/>
      <c r="Z326" s="43"/>
      <c r="AA326" s="41"/>
      <c r="AB326" s="41"/>
      <c r="AE326" s="40"/>
      <c r="AF326" s="35"/>
    </row>
    <row r="327" spans="2:31" ht="34.5" customHeight="1">
      <c r="B327" s="35"/>
      <c r="C327" s="35"/>
      <c r="D327" s="14" t="s">
        <v>46</v>
      </c>
      <c r="E327" s="28">
        <f>Eingabe!C43</f>
        <v>40</v>
      </c>
      <c r="F327" s="8"/>
      <c r="G327" s="8">
        <f t="shared" si="34"/>
        <v>0</v>
      </c>
      <c r="H327" s="9"/>
      <c r="I327" s="8">
        <f t="shared" si="35"/>
        <v>0</v>
      </c>
      <c r="J327" s="10">
        <f>Eingabe!I43</f>
        <v>0</v>
      </c>
      <c r="K327" s="11">
        <f t="shared" si="36"/>
        <v>0</v>
      </c>
      <c r="L327" s="18">
        <f t="shared" si="33"/>
        <v>0</v>
      </c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41"/>
      <c r="AA327" s="35"/>
      <c r="AB327" s="40"/>
      <c r="AC327" s="35"/>
      <c r="AD327" s="25"/>
      <c r="AE327" s="25"/>
    </row>
    <row r="328" spans="2:31" ht="31.5" customHeight="1">
      <c r="B328" s="35"/>
      <c r="C328" s="35"/>
      <c r="D328" s="14" t="s">
        <v>47</v>
      </c>
      <c r="E328" s="28">
        <f>Eingabe!C44</f>
        <v>41</v>
      </c>
      <c r="F328" s="8"/>
      <c r="G328" s="8">
        <f t="shared" si="34"/>
        <v>0</v>
      </c>
      <c r="H328" s="9"/>
      <c r="I328" s="8">
        <f t="shared" si="35"/>
        <v>0</v>
      </c>
      <c r="J328" s="10">
        <f>Eingabe!I44</f>
        <v>0</v>
      </c>
      <c r="K328" s="11">
        <f t="shared" si="36"/>
        <v>0</v>
      </c>
      <c r="L328" s="18">
        <f t="shared" si="33"/>
        <v>0</v>
      </c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41"/>
      <c r="AA328" s="35"/>
      <c r="AB328" s="40"/>
      <c r="AC328" s="35"/>
      <c r="AD328" s="25"/>
      <c r="AE328" s="25"/>
    </row>
    <row r="329" spans="2:31" ht="26.25" customHeight="1">
      <c r="B329" s="35"/>
      <c r="C329" s="35"/>
      <c r="D329" s="14" t="s">
        <v>48</v>
      </c>
      <c r="E329" s="28">
        <f>Eingabe!C45</f>
        <v>42</v>
      </c>
      <c r="F329" s="8"/>
      <c r="G329" s="8">
        <f t="shared" si="34"/>
        <v>0</v>
      </c>
      <c r="H329" s="9"/>
      <c r="I329" s="8">
        <f t="shared" si="35"/>
        <v>0</v>
      </c>
      <c r="J329" s="10">
        <f>Eingabe!I45</f>
        <v>0</v>
      </c>
      <c r="K329" s="11">
        <f t="shared" si="36"/>
        <v>0</v>
      </c>
      <c r="L329" s="18">
        <f t="shared" si="33"/>
        <v>0</v>
      </c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41"/>
      <c r="AA329" s="35"/>
      <c r="AB329" s="40"/>
      <c r="AC329" s="35"/>
      <c r="AD329" s="25"/>
      <c r="AE329" s="25"/>
    </row>
    <row r="330" spans="2:31" ht="26.25" customHeight="1">
      <c r="B330" s="35"/>
      <c r="C330" s="35"/>
      <c r="D330" s="14" t="s">
        <v>49</v>
      </c>
      <c r="E330" s="28">
        <f>Eingabe!C46</f>
        <v>43</v>
      </c>
      <c r="F330" s="8"/>
      <c r="G330" s="8">
        <f t="shared" si="34"/>
        <v>0</v>
      </c>
      <c r="H330" s="9"/>
      <c r="I330" s="8">
        <f t="shared" si="35"/>
        <v>0</v>
      </c>
      <c r="J330" s="10">
        <f>Eingabe!I46</f>
        <v>0</v>
      </c>
      <c r="K330" s="11">
        <f t="shared" si="36"/>
        <v>0</v>
      </c>
      <c r="L330" s="18">
        <f t="shared" si="33"/>
        <v>0</v>
      </c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41"/>
      <c r="AA330" s="35"/>
      <c r="AB330" s="40"/>
      <c r="AC330" s="35"/>
      <c r="AD330" s="25"/>
      <c r="AE330" s="25"/>
    </row>
    <row r="331" spans="2:31" ht="26.25" customHeight="1">
      <c r="B331" s="35"/>
      <c r="C331" s="35"/>
      <c r="D331" s="14" t="s">
        <v>50</v>
      </c>
      <c r="E331" s="28">
        <f>Eingabe!C47</f>
        <v>44</v>
      </c>
      <c r="F331" s="8"/>
      <c r="G331" s="8">
        <f t="shared" si="34"/>
        <v>0</v>
      </c>
      <c r="H331" s="9"/>
      <c r="I331" s="8">
        <f t="shared" si="35"/>
        <v>0</v>
      </c>
      <c r="J331" s="10">
        <f>Eingabe!I47</f>
        <v>0</v>
      </c>
      <c r="K331" s="11">
        <f t="shared" si="36"/>
        <v>0</v>
      </c>
      <c r="L331" s="18">
        <f t="shared" si="33"/>
        <v>0</v>
      </c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41"/>
      <c r="AA331" s="35"/>
      <c r="AB331" s="40"/>
      <c r="AC331" s="35"/>
      <c r="AD331" s="25"/>
      <c r="AE331" s="25"/>
    </row>
    <row r="332" spans="2:31" ht="26.25" customHeight="1">
      <c r="B332" s="35"/>
      <c r="C332" s="35"/>
      <c r="D332" s="14" t="s">
        <v>51</v>
      </c>
      <c r="E332" s="28">
        <f>Eingabe!C48</f>
        <v>45</v>
      </c>
      <c r="F332" s="8"/>
      <c r="G332" s="8">
        <f t="shared" si="34"/>
        <v>0</v>
      </c>
      <c r="H332" s="9"/>
      <c r="I332" s="8">
        <f t="shared" si="35"/>
        <v>0</v>
      </c>
      <c r="J332" s="10">
        <f>Eingabe!I48</f>
        <v>0</v>
      </c>
      <c r="K332" s="11">
        <f t="shared" si="36"/>
        <v>0</v>
      </c>
      <c r="L332" s="18">
        <f t="shared" si="33"/>
        <v>0</v>
      </c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41"/>
      <c r="AA332" s="35"/>
      <c r="AB332" s="40"/>
      <c r="AC332" s="35"/>
      <c r="AD332" s="25"/>
      <c r="AE332" s="25"/>
    </row>
    <row r="333" spans="2:31" ht="26.25" customHeight="1">
      <c r="B333" s="35"/>
      <c r="C333" s="35"/>
      <c r="D333" s="14" t="s">
        <v>52</v>
      </c>
      <c r="E333" s="28">
        <f>Eingabe!C49</f>
        <v>46</v>
      </c>
      <c r="F333" s="8"/>
      <c r="G333" s="8">
        <f t="shared" si="34"/>
        <v>0</v>
      </c>
      <c r="H333" s="9"/>
      <c r="I333" s="8">
        <f t="shared" si="35"/>
        <v>0</v>
      </c>
      <c r="J333" s="10">
        <f>Eingabe!I49</f>
        <v>0</v>
      </c>
      <c r="K333" s="11">
        <f t="shared" si="36"/>
        <v>0</v>
      </c>
      <c r="L333" s="18">
        <f t="shared" si="33"/>
        <v>0</v>
      </c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41"/>
      <c r="AA333" s="35"/>
      <c r="AB333" s="40"/>
      <c r="AC333" s="35"/>
      <c r="AD333" s="25"/>
      <c r="AE333" s="25"/>
    </row>
    <row r="334" spans="2:31" ht="26.25" customHeight="1">
      <c r="B334" s="35"/>
      <c r="C334" s="35"/>
      <c r="D334" s="14" t="s">
        <v>53</v>
      </c>
      <c r="E334" s="28">
        <f>Eingabe!C50</f>
        <v>47</v>
      </c>
      <c r="F334" s="8"/>
      <c r="G334" s="8">
        <f t="shared" si="34"/>
        <v>0</v>
      </c>
      <c r="H334" s="9"/>
      <c r="I334" s="8">
        <f t="shared" si="35"/>
        <v>0</v>
      </c>
      <c r="J334" s="10">
        <f>Eingabe!I50</f>
        <v>0</v>
      </c>
      <c r="K334" s="11">
        <f t="shared" si="36"/>
        <v>0</v>
      </c>
      <c r="L334" s="18">
        <f t="shared" si="33"/>
        <v>0</v>
      </c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41"/>
      <c r="AA334" s="35"/>
      <c r="AB334" s="40"/>
      <c r="AC334" s="35"/>
      <c r="AD334" s="25"/>
      <c r="AE334" s="25"/>
    </row>
    <row r="335" spans="2:31" ht="26.25" customHeight="1">
      <c r="B335" s="35"/>
      <c r="C335" s="35"/>
      <c r="D335" s="14" t="s">
        <v>54</v>
      </c>
      <c r="E335" s="28">
        <f>Eingabe!C51</f>
        <v>48</v>
      </c>
      <c r="F335" s="8"/>
      <c r="G335" s="8">
        <f t="shared" si="34"/>
        <v>0</v>
      </c>
      <c r="H335" s="9"/>
      <c r="I335" s="8">
        <f t="shared" si="35"/>
        <v>0</v>
      </c>
      <c r="J335" s="10">
        <f>Eingabe!I51</f>
        <v>0</v>
      </c>
      <c r="K335" s="11">
        <f t="shared" si="36"/>
        <v>0</v>
      </c>
      <c r="L335" s="18">
        <f t="shared" si="33"/>
        <v>0</v>
      </c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41"/>
      <c r="AA335" s="35"/>
      <c r="AB335" s="40"/>
      <c r="AC335" s="35"/>
      <c r="AD335" s="25"/>
      <c r="AE335" s="25"/>
    </row>
    <row r="336" spans="2:31" ht="26.25" customHeight="1">
      <c r="B336" s="35"/>
      <c r="C336" s="35"/>
      <c r="D336" s="14" t="s">
        <v>55</v>
      </c>
      <c r="E336" s="28">
        <f>Eingabe!C52</f>
        <v>49</v>
      </c>
      <c r="F336" s="8"/>
      <c r="G336" s="8">
        <f t="shared" si="34"/>
        <v>0</v>
      </c>
      <c r="H336" s="9"/>
      <c r="I336" s="8">
        <f t="shared" si="35"/>
        <v>0</v>
      </c>
      <c r="J336" s="10">
        <f>Eingabe!I52</f>
        <v>0</v>
      </c>
      <c r="K336" s="11">
        <f t="shared" si="36"/>
        <v>0</v>
      </c>
      <c r="L336" s="18">
        <f t="shared" si="33"/>
        <v>0</v>
      </c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41"/>
      <c r="AA336" s="35"/>
      <c r="AB336" s="40"/>
      <c r="AC336" s="35"/>
      <c r="AD336" s="25"/>
      <c r="AE336" s="25"/>
    </row>
    <row r="337" spans="2:31" ht="26.25" customHeight="1" thickBot="1">
      <c r="B337" s="35"/>
      <c r="C337" s="35"/>
      <c r="D337" s="27" t="s">
        <v>56</v>
      </c>
      <c r="E337" s="28">
        <f>Eingabe!C53</f>
        <v>50</v>
      </c>
      <c r="F337" s="29"/>
      <c r="G337" s="29">
        <f t="shared" si="34"/>
        <v>0</v>
      </c>
      <c r="H337" s="30"/>
      <c r="I337" s="29">
        <f t="shared" si="35"/>
        <v>0</v>
      </c>
      <c r="J337" s="31">
        <f>Eingabe!I53</f>
        <v>0</v>
      </c>
      <c r="K337" s="32">
        <f t="shared" si="36"/>
        <v>0</v>
      </c>
      <c r="L337" s="33">
        <f t="shared" si="33"/>
        <v>0</v>
      </c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41"/>
      <c r="AA337" s="35"/>
      <c r="AB337" s="40"/>
      <c r="AC337" s="35"/>
      <c r="AD337" s="25"/>
      <c r="AE337" s="25"/>
    </row>
    <row r="338" spans="2:31" ht="26.25" customHeight="1" thickBot="1">
      <c r="B338" s="35"/>
      <c r="C338" s="35"/>
      <c r="D338" s="128" t="str">
        <f>Eingabe!$B$54</f>
        <v>Punktevergabe: 30,27,25,24,23,22,21,20,19,18,17,16,15,14,13,12,11,10,9,8,7,6,5,4,3,2,1</v>
      </c>
      <c r="E338" s="129"/>
      <c r="F338" s="129"/>
      <c r="G338" s="129"/>
      <c r="H338" s="129"/>
      <c r="I338" s="129"/>
      <c r="J338" s="129"/>
      <c r="K338" s="129"/>
      <c r="L338" s="130"/>
      <c r="M338" s="35"/>
      <c r="N338" s="41"/>
      <c r="O338" s="41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41"/>
      <c r="AA338" s="35"/>
      <c r="AB338" s="40"/>
      <c r="AC338" s="35"/>
      <c r="AD338" s="25"/>
      <c r="AE338" s="25"/>
    </row>
    <row r="339" spans="2:31" ht="26.25" customHeight="1">
      <c r="B339" s="35"/>
      <c r="C339" s="35"/>
      <c r="D339" s="44"/>
      <c r="E339" s="44"/>
      <c r="F339" s="58"/>
      <c r="G339" s="43"/>
      <c r="H339" s="44"/>
      <c r="I339" s="43"/>
      <c r="J339" s="43"/>
      <c r="K339" s="43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41"/>
      <c r="AA339" s="35"/>
      <c r="AB339" s="40"/>
      <c r="AC339" s="35"/>
      <c r="AD339" s="25"/>
      <c r="AE339" s="25"/>
    </row>
    <row r="340" spans="2:31" ht="26.25" customHeight="1">
      <c r="B340" s="35"/>
      <c r="C340" s="35"/>
      <c r="D340" s="35"/>
      <c r="E340" s="35"/>
      <c r="F340" s="170"/>
      <c r="G340" s="171"/>
      <c r="H340" s="45"/>
      <c r="I340" s="45" t="s">
        <v>66</v>
      </c>
      <c r="J340" s="46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41"/>
      <c r="AA340" s="35"/>
      <c r="AB340" s="40"/>
      <c r="AC340" s="35"/>
      <c r="AD340" s="25"/>
      <c r="AE340" s="25"/>
    </row>
    <row r="341" spans="2:31" ht="26.25" customHeight="1">
      <c r="B341" s="35"/>
      <c r="C341" s="35"/>
      <c r="D341" s="35"/>
      <c r="E341" s="35"/>
      <c r="F341" s="170"/>
      <c r="G341" s="171"/>
      <c r="H341" s="45"/>
      <c r="I341" s="45" t="s">
        <v>66</v>
      </c>
      <c r="J341" s="46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41"/>
      <c r="AA341" s="35"/>
      <c r="AB341" s="40"/>
      <c r="AC341" s="35"/>
      <c r="AD341" s="25"/>
      <c r="AE341" s="25"/>
    </row>
    <row r="342" spans="2:31" ht="26.25" customHeight="1">
      <c r="B342" s="35"/>
      <c r="C342" s="35"/>
      <c r="D342" s="35"/>
      <c r="E342" s="35"/>
      <c r="F342" s="170"/>
      <c r="G342" s="171"/>
      <c r="H342" s="45"/>
      <c r="I342" s="45" t="s">
        <v>66</v>
      </c>
      <c r="J342" s="46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41"/>
      <c r="AA342" s="35"/>
      <c r="AB342" s="40"/>
      <c r="AC342" s="35"/>
      <c r="AD342" s="25"/>
      <c r="AE342" s="25"/>
    </row>
    <row r="343" spans="2:31" ht="26.25" customHeight="1">
      <c r="B343" s="35"/>
      <c r="C343" s="35"/>
      <c r="D343" s="35"/>
      <c r="E343" s="64"/>
      <c r="F343" s="52"/>
      <c r="G343" s="52"/>
      <c r="H343" s="53"/>
      <c r="I343" s="54"/>
      <c r="J343" s="35"/>
      <c r="K343" s="35"/>
      <c r="L343" s="35"/>
      <c r="M343" s="35"/>
      <c r="N343" s="35"/>
      <c r="O343" s="35"/>
      <c r="P343" s="35"/>
      <c r="R343" s="35"/>
      <c r="S343" s="35"/>
      <c r="T343" s="35"/>
      <c r="U343" s="35"/>
      <c r="V343" s="35"/>
      <c r="W343" s="35"/>
      <c r="X343" s="35"/>
      <c r="Y343" s="35"/>
      <c r="Z343" s="41"/>
      <c r="AA343" s="35"/>
      <c r="AB343" s="40"/>
      <c r="AC343" s="35"/>
      <c r="AD343" s="25"/>
      <c r="AE343" s="25"/>
    </row>
    <row r="344" spans="2:31" ht="26.25" customHeight="1">
      <c r="B344" s="35"/>
      <c r="C344" s="35"/>
      <c r="D344" s="35"/>
      <c r="E344" s="58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R344" s="35"/>
      <c r="S344" s="35"/>
      <c r="T344" s="35"/>
      <c r="U344" s="35"/>
      <c r="V344" s="35"/>
      <c r="W344" s="35"/>
      <c r="X344" s="35"/>
      <c r="Y344" s="35"/>
      <c r="Z344" s="41"/>
      <c r="AA344" s="35"/>
      <c r="AB344" s="40"/>
      <c r="AC344" s="35"/>
      <c r="AD344" s="25"/>
      <c r="AE344" s="25"/>
    </row>
    <row r="345" spans="2:31" ht="26.25" customHeight="1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41"/>
      <c r="AA345" s="35"/>
      <c r="AB345" s="40"/>
      <c r="AC345" s="35"/>
      <c r="AD345" s="25"/>
      <c r="AE345" s="25"/>
    </row>
    <row r="346" spans="2:31" ht="26.25" customHeight="1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41"/>
      <c r="AA346" s="35"/>
      <c r="AB346" s="40"/>
      <c r="AC346" s="35"/>
      <c r="AD346" s="25"/>
      <c r="AE346" s="25"/>
    </row>
    <row r="347" spans="2:31" ht="26.25" customHeight="1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41"/>
      <c r="AA347" s="35"/>
      <c r="AB347" s="40"/>
      <c r="AC347" s="35"/>
      <c r="AD347" s="25"/>
      <c r="AE347" s="25"/>
    </row>
    <row r="348" spans="2:31" ht="26.25" customHeight="1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41"/>
      <c r="AA348" s="35"/>
      <c r="AB348" s="40"/>
      <c r="AC348" s="35"/>
      <c r="AD348" s="25"/>
      <c r="AE348" s="25"/>
    </row>
    <row r="349" spans="2:31" ht="26.25" customHeight="1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41"/>
      <c r="AA349" s="35"/>
      <c r="AB349" s="40"/>
      <c r="AC349" s="35"/>
      <c r="AD349" s="25"/>
      <c r="AE349" s="25"/>
    </row>
    <row r="350" spans="2:31" ht="26.25" customHeight="1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41"/>
      <c r="AA350" s="35"/>
      <c r="AB350" s="40"/>
      <c r="AC350" s="35"/>
      <c r="AD350" s="25"/>
      <c r="AE350" s="25"/>
    </row>
    <row r="351" spans="2:31" ht="26.25" customHeight="1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41"/>
      <c r="AA351" s="35"/>
      <c r="AB351" s="40"/>
      <c r="AC351" s="35"/>
      <c r="AD351" s="25"/>
      <c r="AE351" s="25"/>
    </row>
    <row r="352" spans="2:31" ht="26.25" customHeight="1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41"/>
      <c r="AA352" s="35"/>
      <c r="AB352" s="40"/>
      <c r="AC352" s="35"/>
      <c r="AD352" s="25"/>
      <c r="AE352" s="25"/>
    </row>
    <row r="353" spans="2:31" ht="26.25" customHeight="1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41"/>
      <c r="AA353" s="35"/>
      <c r="AB353" s="40"/>
      <c r="AC353" s="35"/>
      <c r="AD353" s="25"/>
      <c r="AE353" s="25"/>
    </row>
    <row r="354" spans="2:31" ht="26.25" customHeight="1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41"/>
      <c r="AA354" s="35"/>
      <c r="AB354" s="40"/>
      <c r="AC354" s="35"/>
      <c r="AD354" s="25"/>
      <c r="AE354" s="25"/>
    </row>
    <row r="355" spans="2:31" ht="26.25" customHeight="1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41"/>
      <c r="AA355" s="35"/>
      <c r="AB355" s="40"/>
      <c r="AC355" s="35"/>
      <c r="AD355" s="25"/>
      <c r="AE355" s="25"/>
    </row>
    <row r="356" spans="2:31" ht="26.25" customHeight="1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41"/>
      <c r="AA356" s="35"/>
      <c r="AB356" s="40"/>
      <c r="AC356" s="35"/>
      <c r="AD356" s="25"/>
      <c r="AE356" s="25"/>
    </row>
    <row r="357" spans="2:31" ht="26.25" customHeight="1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41"/>
      <c r="AA357" s="35"/>
      <c r="AB357" s="40"/>
      <c r="AC357" s="35"/>
      <c r="AD357" s="25"/>
      <c r="AE357" s="25"/>
    </row>
    <row r="358" spans="2:31" ht="26.25" customHeight="1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41"/>
      <c r="AA358" s="35"/>
      <c r="AB358" s="40"/>
      <c r="AC358" s="35"/>
      <c r="AD358" s="25"/>
      <c r="AE358" s="25"/>
    </row>
    <row r="359" spans="2:31" ht="26.25" customHeight="1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41"/>
      <c r="AA359" s="35"/>
      <c r="AB359" s="40"/>
      <c r="AC359" s="35"/>
      <c r="AD359" s="25"/>
      <c r="AE359" s="25"/>
    </row>
    <row r="360" spans="2:31" ht="26.25" customHeight="1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41"/>
      <c r="AA360" s="35"/>
      <c r="AB360" s="40"/>
      <c r="AC360" s="35"/>
      <c r="AD360" s="25"/>
      <c r="AE360" s="25"/>
    </row>
    <row r="361" spans="2:31" ht="26.25" customHeight="1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41"/>
      <c r="AA361" s="35"/>
      <c r="AB361" s="40"/>
      <c r="AC361" s="35"/>
      <c r="AD361" s="25"/>
      <c r="AE361" s="25"/>
    </row>
    <row r="362" spans="2:31" ht="26.25" customHeight="1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41"/>
      <c r="AA362" s="35"/>
      <c r="AB362" s="40"/>
      <c r="AC362" s="35"/>
      <c r="AD362" s="25"/>
      <c r="AE362" s="25"/>
    </row>
    <row r="363" spans="2:31" ht="26.25" customHeight="1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41"/>
      <c r="AA363" s="35"/>
      <c r="AB363" s="40"/>
      <c r="AC363" s="35"/>
      <c r="AD363" s="25"/>
      <c r="AE363" s="25"/>
    </row>
    <row r="364" spans="2:31" ht="26.25" customHeight="1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41"/>
      <c r="AA364" s="35"/>
      <c r="AB364" s="40"/>
      <c r="AC364" s="35"/>
      <c r="AD364" s="25"/>
      <c r="AE364" s="25"/>
    </row>
    <row r="365" spans="2:31" ht="26.25" customHeight="1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41"/>
      <c r="AA365" s="35"/>
      <c r="AB365" s="40"/>
      <c r="AC365" s="35"/>
      <c r="AD365" s="25"/>
      <c r="AE365" s="25"/>
    </row>
    <row r="366" spans="2:31" ht="26.25" customHeight="1"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41"/>
      <c r="AA366" s="35"/>
      <c r="AB366" s="40"/>
      <c r="AC366" s="35"/>
      <c r="AD366" s="25"/>
      <c r="AE366" s="25"/>
    </row>
    <row r="367" spans="2:31" ht="26.25" customHeight="1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41"/>
      <c r="AA367" s="35"/>
      <c r="AB367" s="40"/>
      <c r="AC367" s="35"/>
      <c r="AD367" s="25"/>
      <c r="AE367" s="25"/>
    </row>
    <row r="368" spans="2:31" ht="26.25" customHeight="1"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41"/>
      <c r="AA368" s="35"/>
      <c r="AB368" s="40"/>
      <c r="AC368" s="35"/>
      <c r="AD368" s="25"/>
      <c r="AE368" s="25"/>
    </row>
    <row r="369" spans="2:31" ht="26.25" customHeight="1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41"/>
      <c r="AA369" s="35"/>
      <c r="AB369" s="40"/>
      <c r="AC369" s="35"/>
      <c r="AD369" s="25"/>
      <c r="AE369" s="25"/>
    </row>
    <row r="370" spans="2:31" ht="26.25" customHeight="1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41"/>
      <c r="AA370" s="35"/>
      <c r="AB370" s="40"/>
      <c r="AC370" s="35"/>
      <c r="AD370" s="25"/>
      <c r="AE370" s="25"/>
    </row>
    <row r="371" spans="2:31" ht="26.25" customHeight="1"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41"/>
      <c r="AA371" s="35"/>
      <c r="AB371" s="40"/>
      <c r="AC371" s="35"/>
      <c r="AD371" s="25"/>
      <c r="AE371" s="25"/>
    </row>
    <row r="372" spans="2:31" ht="26.25" customHeight="1"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41"/>
      <c r="AA372" s="35"/>
      <c r="AB372" s="40"/>
      <c r="AC372" s="35"/>
      <c r="AD372" s="25"/>
      <c r="AE372" s="25"/>
    </row>
    <row r="373" spans="2:31" ht="26.25" customHeight="1"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41"/>
      <c r="AA373" s="35"/>
      <c r="AB373" s="40"/>
      <c r="AC373" s="35"/>
      <c r="AD373" s="25"/>
      <c r="AE373" s="25"/>
    </row>
    <row r="374" spans="2:31" ht="26.25" customHeight="1"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41"/>
      <c r="AA374" s="35"/>
      <c r="AB374" s="40"/>
      <c r="AC374" s="35"/>
      <c r="AD374" s="25"/>
      <c r="AE374" s="25"/>
    </row>
    <row r="375" spans="2:31" ht="26.25" customHeight="1"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41"/>
      <c r="AA375" s="35"/>
      <c r="AB375" s="40"/>
      <c r="AC375" s="35"/>
      <c r="AD375" s="25"/>
      <c r="AE375" s="25"/>
    </row>
    <row r="376" spans="2:31" ht="26.25" customHeight="1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41"/>
      <c r="AA376" s="35"/>
      <c r="AB376" s="40"/>
      <c r="AC376" s="35"/>
      <c r="AD376" s="25"/>
      <c r="AE376" s="25"/>
    </row>
    <row r="377" spans="2:31" ht="26.25" customHeight="1"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41"/>
      <c r="AA377" s="35"/>
      <c r="AB377" s="40"/>
      <c r="AC377" s="35"/>
      <c r="AD377" s="25"/>
      <c r="AE377" s="25"/>
    </row>
    <row r="378" spans="2:31" ht="26.25" customHeight="1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41"/>
      <c r="AA378" s="35"/>
      <c r="AB378" s="40"/>
      <c r="AC378" s="35"/>
      <c r="AD378" s="25"/>
      <c r="AE378" s="25"/>
    </row>
    <row r="379" spans="2:31" ht="26.25" customHeight="1"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41"/>
      <c r="AA379" s="35"/>
      <c r="AB379" s="40"/>
      <c r="AC379" s="35"/>
      <c r="AD379" s="25"/>
      <c r="AE379" s="25"/>
    </row>
    <row r="380" spans="2:32" ht="26.25" customHeight="1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E380" s="40"/>
      <c r="AF380" s="35"/>
    </row>
    <row r="381" spans="2:32" ht="26.25" customHeight="1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E381" s="40"/>
      <c r="AF381" s="35"/>
    </row>
    <row r="382" spans="2:32" ht="26.25" customHeight="1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41"/>
      <c r="Y382" s="35"/>
      <c r="Z382" s="40"/>
      <c r="AA382" s="35"/>
      <c r="AB382" s="35"/>
      <c r="AC382" s="35"/>
      <c r="AE382" s="35"/>
      <c r="AF382" s="35"/>
    </row>
    <row r="383" spans="2:32" ht="26.25" customHeight="1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41"/>
      <c r="Y383" s="35"/>
      <c r="Z383" s="40"/>
      <c r="AA383" s="35"/>
      <c r="AB383" s="35"/>
      <c r="AC383" s="35"/>
      <c r="AE383" s="35"/>
      <c r="AF383" s="35"/>
    </row>
    <row r="384" spans="2:32" ht="26.25" customHeight="1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41"/>
      <c r="Y384" s="35"/>
      <c r="Z384" s="40"/>
      <c r="AA384" s="35"/>
      <c r="AB384" s="35"/>
      <c r="AC384" s="35"/>
      <c r="AE384" s="35"/>
      <c r="AF384" s="35"/>
    </row>
    <row r="385" spans="2:32" ht="26.25" customHeight="1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S385" s="43"/>
      <c r="T385" s="44"/>
      <c r="U385" s="44"/>
      <c r="V385" s="44"/>
      <c r="W385" s="43"/>
      <c r="X385" s="43"/>
      <c r="Y385" s="44"/>
      <c r="Z385" s="43"/>
      <c r="AA385" s="41"/>
      <c r="AB385" s="41"/>
      <c r="AE385" s="40"/>
      <c r="AF385" s="35"/>
    </row>
    <row r="386" spans="2:32" ht="26.25" customHeight="1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S386" s="43"/>
      <c r="T386" s="44"/>
      <c r="U386" s="44"/>
      <c r="V386" s="44"/>
      <c r="W386" s="43"/>
      <c r="X386" s="43"/>
      <c r="Y386" s="44"/>
      <c r="Z386" s="43"/>
      <c r="AA386" s="41"/>
      <c r="AB386" s="41"/>
      <c r="AE386" s="40"/>
      <c r="AF386" s="35"/>
    </row>
    <row r="387" spans="2:31" ht="34.5" customHeight="1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40"/>
      <c r="T387" s="3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</row>
    <row r="388" spans="2:31" ht="31.5" customHeight="1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40"/>
      <c r="T388" s="3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</row>
    <row r="389" spans="2:31" ht="26.25" customHeight="1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40"/>
      <c r="T389" s="3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</row>
    <row r="390" spans="2:31" ht="26.25" customHeight="1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40"/>
      <c r="T390" s="3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</row>
    <row r="391" spans="2:31" ht="26.25" customHeight="1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40"/>
      <c r="T391" s="3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</row>
    <row r="392" spans="2:31" ht="26.25" customHeight="1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40"/>
      <c r="T392" s="3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</row>
    <row r="393" spans="2:31" ht="26.25" customHeight="1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40"/>
      <c r="T393" s="3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</row>
    <row r="394" spans="2:31" ht="26.25" customHeight="1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40"/>
      <c r="T394" s="3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</row>
    <row r="395" spans="2:31" ht="26.25" customHeight="1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40"/>
      <c r="T395" s="3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</row>
    <row r="396" spans="2:31" ht="26.25" customHeight="1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40"/>
      <c r="T396" s="3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</row>
    <row r="397" spans="2:31" ht="26.25" customHeight="1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40"/>
      <c r="T397" s="3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</row>
    <row r="398" spans="2:31" ht="26.25" customHeight="1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40"/>
      <c r="T398" s="3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</row>
    <row r="399" spans="2:31" ht="26.25" customHeight="1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40"/>
      <c r="T399" s="3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</row>
    <row r="400" spans="2:31" ht="26.25" customHeight="1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40"/>
      <c r="O400" s="35"/>
      <c r="P400" s="35"/>
      <c r="Q400" s="35"/>
      <c r="R400" s="35"/>
      <c r="S400" s="40"/>
      <c r="T400" s="3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</row>
    <row r="401" spans="2:31" ht="26.25" customHeight="1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40"/>
      <c r="O401" s="35"/>
      <c r="P401" s="35"/>
      <c r="Q401" s="35"/>
      <c r="R401" s="35"/>
      <c r="S401" s="40"/>
      <c r="T401" s="3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</row>
    <row r="402" spans="2:31" ht="26.25" customHeight="1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40"/>
      <c r="O402" s="35"/>
      <c r="P402" s="35"/>
      <c r="Q402" s="35"/>
      <c r="R402" s="35"/>
      <c r="S402" s="40"/>
      <c r="T402" s="3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</row>
    <row r="403" spans="2:31" ht="26.25" customHeight="1">
      <c r="B403" s="35"/>
      <c r="C403" s="35"/>
      <c r="D403" s="35"/>
      <c r="E403" s="41"/>
      <c r="F403" s="41"/>
      <c r="G403" s="43"/>
      <c r="H403" s="44"/>
      <c r="I403" s="44"/>
      <c r="J403" s="44"/>
      <c r="K403" s="43"/>
      <c r="L403" s="43"/>
      <c r="M403" s="44"/>
      <c r="N403" s="43"/>
      <c r="O403" s="41"/>
      <c r="P403" s="41"/>
      <c r="R403" s="35"/>
      <c r="S403" s="40"/>
      <c r="T403" s="3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</row>
    <row r="404" spans="2:31" ht="26.25" customHeight="1">
      <c r="B404" s="35"/>
      <c r="C404" s="35"/>
      <c r="D404" s="35"/>
      <c r="E404" s="41"/>
      <c r="F404" s="41"/>
      <c r="G404" s="43"/>
      <c r="H404" s="44"/>
      <c r="I404" s="44"/>
      <c r="J404" s="44"/>
      <c r="K404" s="43"/>
      <c r="L404" s="43"/>
      <c r="M404" s="44"/>
      <c r="N404" s="43"/>
      <c r="O404" s="41"/>
      <c r="P404" s="41"/>
      <c r="R404" s="35"/>
      <c r="S404" s="40"/>
      <c r="T404" s="3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</row>
    <row r="405" spans="2:31" ht="26.25" customHeight="1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R405" s="35"/>
      <c r="S405" s="40"/>
      <c r="T405" s="3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</row>
    <row r="406" spans="2:31" ht="26.25" customHeight="1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R406" s="35"/>
      <c r="S406" s="40"/>
      <c r="T406" s="3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</row>
    <row r="407" spans="2:31" ht="26.25" customHeight="1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R407" s="35"/>
      <c r="S407" s="40"/>
      <c r="T407" s="3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</row>
    <row r="408" spans="2:31" ht="26.25" customHeight="1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R408" s="35"/>
      <c r="S408" s="40"/>
      <c r="T408" s="3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</row>
    <row r="409" spans="2:31" ht="26.25" customHeight="1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R409" s="35"/>
      <c r="S409" s="40"/>
      <c r="T409" s="3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</row>
    <row r="410" spans="2:31" ht="26.25" customHeight="1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R410" s="35"/>
      <c r="S410" s="40"/>
      <c r="T410" s="3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</row>
    <row r="411" spans="2:31" ht="26.25" customHeight="1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R411" s="35"/>
      <c r="S411" s="40"/>
      <c r="T411" s="3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</row>
    <row r="412" spans="2:31" ht="26.25" customHeight="1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R412" s="35"/>
      <c r="S412" s="40"/>
      <c r="T412" s="3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</row>
    <row r="413" spans="2:31" ht="26.25" customHeight="1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R413" s="35"/>
      <c r="S413" s="40"/>
      <c r="T413" s="3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</row>
    <row r="414" spans="2:31" ht="26.25" customHeight="1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R414" s="35"/>
      <c r="S414" s="40"/>
      <c r="T414" s="3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</row>
    <row r="415" spans="2:31" ht="26.25" customHeight="1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R415" s="35"/>
      <c r="S415" s="40"/>
      <c r="T415" s="3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</row>
    <row r="416" spans="2:31" ht="26.25" customHeight="1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R416" s="35"/>
      <c r="S416" s="40"/>
      <c r="T416" s="3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</row>
    <row r="417" spans="2:31" ht="26.25" customHeight="1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R417" s="35"/>
      <c r="S417" s="40"/>
      <c r="T417" s="3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</row>
    <row r="418" spans="2:31" ht="26.25" customHeight="1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R418" s="35"/>
      <c r="S418" s="40"/>
      <c r="T418" s="3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</row>
    <row r="419" spans="2:31" ht="26.25" customHeight="1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R419" s="35"/>
      <c r="S419" s="40"/>
      <c r="T419" s="3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</row>
    <row r="420" spans="2:31" ht="26.25" customHeight="1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R420" s="35"/>
      <c r="S420" s="40"/>
      <c r="T420" s="3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</row>
    <row r="421" spans="2:31" ht="26.25" customHeight="1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R421" s="35"/>
      <c r="S421" s="40"/>
      <c r="T421" s="3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</row>
    <row r="422" spans="2:31" ht="26.25" customHeight="1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R422" s="35"/>
      <c r="S422" s="40"/>
      <c r="T422" s="3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</row>
    <row r="423" spans="2:31" ht="26.25" customHeight="1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R423" s="35"/>
      <c r="S423" s="40"/>
      <c r="T423" s="3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</row>
    <row r="424" spans="2:31" ht="26.25" customHeight="1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R424" s="35"/>
      <c r="S424" s="40"/>
      <c r="T424" s="3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</row>
    <row r="425" spans="2:31" ht="26.25" customHeight="1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R425" s="35"/>
      <c r="S425" s="40"/>
      <c r="T425" s="3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</row>
    <row r="426" spans="2:31" ht="26.25" customHeight="1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R426" s="35"/>
      <c r="S426" s="40"/>
      <c r="T426" s="3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</row>
    <row r="427" spans="2:31" ht="26.25" customHeight="1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R427" s="35"/>
      <c r="S427" s="40"/>
      <c r="T427" s="3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</row>
    <row r="428" spans="2:31" ht="26.25" customHeight="1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R428" s="35"/>
      <c r="S428" s="40"/>
      <c r="T428" s="3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</row>
    <row r="429" spans="2:31" ht="26.25" customHeight="1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R429" s="35"/>
      <c r="S429" s="40"/>
      <c r="T429" s="3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</row>
    <row r="430" spans="2:31" ht="26.25" customHeight="1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R430" s="35"/>
      <c r="S430" s="40"/>
      <c r="T430" s="3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</row>
    <row r="431" spans="2:31" ht="26.25" customHeight="1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R431" s="35"/>
      <c r="S431" s="40"/>
      <c r="T431" s="3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</row>
    <row r="432" spans="2:31" ht="26.25" customHeight="1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R432" s="35"/>
      <c r="S432" s="40"/>
      <c r="T432" s="3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</row>
    <row r="433" spans="2:31" ht="26.25" customHeight="1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R433" s="35"/>
      <c r="S433" s="40"/>
      <c r="T433" s="3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</row>
    <row r="434" spans="2:31" ht="26.25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R434" s="35"/>
      <c r="S434" s="40"/>
      <c r="T434" s="3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</row>
    <row r="435" spans="2:31" ht="26.25" customHeight="1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R435" s="35"/>
      <c r="S435" s="40"/>
      <c r="T435" s="3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</row>
    <row r="436" spans="2:31" ht="26.25" customHeight="1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R436" s="35"/>
      <c r="S436" s="40"/>
      <c r="T436" s="3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</row>
    <row r="437" spans="2:31" ht="26.25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R437" s="35"/>
      <c r="S437" s="40"/>
      <c r="T437" s="3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</row>
    <row r="438" spans="2:31" ht="26.25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R438" s="35"/>
      <c r="S438" s="40"/>
      <c r="T438" s="3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</row>
    <row r="439" spans="2:31" ht="26.25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R439" s="35"/>
      <c r="S439" s="40"/>
      <c r="T439" s="3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</row>
    <row r="440" spans="2:31" ht="26.25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R440" s="35"/>
      <c r="S440" s="40"/>
      <c r="T440" s="3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</row>
    <row r="441" spans="2:31" ht="26.25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R441" s="35"/>
      <c r="S441" s="40"/>
      <c r="T441" s="3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</row>
    <row r="442" spans="2:31" ht="26.25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R442" s="35"/>
      <c r="S442" s="35"/>
      <c r="T442" s="3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</row>
    <row r="443" spans="2:31" ht="26.25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R443" s="35"/>
      <c r="S443" s="35"/>
      <c r="T443" s="3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</row>
    <row r="444" spans="2:31" ht="26.25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R444" s="35"/>
      <c r="S444" s="35"/>
      <c r="T444" s="3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</row>
    <row r="445" spans="2:31" ht="26.25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R445" s="35"/>
      <c r="S445" s="40"/>
      <c r="T445" s="3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</row>
    <row r="446" spans="2:31" ht="26.25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R446" s="35"/>
      <c r="S446" s="40"/>
      <c r="T446" s="3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</row>
    <row r="447" spans="2:31" ht="34.5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R447" s="35"/>
      <c r="S447" s="40"/>
      <c r="T447" s="3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</row>
    <row r="448" spans="2:31" ht="31.5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R448" s="35"/>
      <c r="S448" s="40"/>
      <c r="T448" s="3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</row>
    <row r="449" spans="2:31" ht="26.25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R449" s="35"/>
      <c r="S449" s="40"/>
      <c r="T449" s="3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</row>
    <row r="450" spans="2:31" ht="26.25" customHeight="1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R450" s="35"/>
      <c r="S450" s="40"/>
      <c r="T450" s="3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</row>
    <row r="451" spans="2:31" ht="26.25" customHeight="1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R451" s="35"/>
      <c r="S451" s="40"/>
      <c r="T451" s="3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</row>
    <row r="452" spans="2:31" ht="26.25" customHeight="1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R452" s="35"/>
      <c r="S452" s="40"/>
      <c r="T452" s="3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</row>
    <row r="453" spans="2:31" ht="26.25" customHeight="1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R453" s="35"/>
      <c r="S453" s="40"/>
      <c r="T453" s="3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</row>
    <row r="454" spans="2:31" ht="26.25" customHeight="1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R454" s="35"/>
      <c r="S454" s="40"/>
      <c r="T454" s="3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</row>
    <row r="455" spans="2:31" ht="26.25" customHeight="1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R455" s="35"/>
      <c r="S455" s="40"/>
      <c r="T455" s="3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</row>
    <row r="456" spans="2:31" ht="26.25" customHeight="1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R456" s="35"/>
      <c r="S456" s="40"/>
      <c r="T456" s="3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</row>
    <row r="457" spans="2:31" ht="26.25" customHeight="1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R457" s="35"/>
      <c r="S457" s="40"/>
      <c r="T457" s="3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</row>
    <row r="458" spans="2:31" ht="26.25" customHeight="1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R458" s="35"/>
      <c r="S458" s="40"/>
      <c r="T458" s="3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</row>
    <row r="459" spans="2:31" ht="26.25" customHeight="1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R459" s="35"/>
      <c r="S459" s="40"/>
      <c r="T459" s="3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</row>
    <row r="460" spans="2:31" ht="26.25" customHeight="1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R460" s="35"/>
      <c r="S460" s="40"/>
      <c r="T460" s="3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</row>
    <row r="461" spans="2:31" ht="26.25" customHeight="1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R461" s="35"/>
      <c r="S461" s="40"/>
      <c r="T461" s="3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</row>
    <row r="462" spans="2:31" ht="26.25" customHeight="1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R462" s="35"/>
      <c r="S462" s="40"/>
      <c r="T462" s="3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</row>
    <row r="463" spans="2:31" ht="26.25" customHeight="1">
      <c r="B463" s="35"/>
      <c r="C463" s="35"/>
      <c r="D463" s="35"/>
      <c r="E463" s="41"/>
      <c r="F463" s="41"/>
      <c r="G463" s="43"/>
      <c r="H463" s="44"/>
      <c r="I463" s="44"/>
      <c r="J463" s="44"/>
      <c r="K463" s="43"/>
      <c r="L463" s="43"/>
      <c r="M463" s="44"/>
      <c r="N463" s="43"/>
      <c r="O463" s="41"/>
      <c r="P463" s="41"/>
      <c r="R463" s="35"/>
      <c r="S463" s="40"/>
      <c r="T463" s="3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</row>
    <row r="464" spans="2:31" ht="26.25" customHeight="1">
      <c r="B464" s="35"/>
      <c r="C464" s="35"/>
      <c r="D464" s="35"/>
      <c r="E464" s="41"/>
      <c r="F464" s="41"/>
      <c r="G464" s="43"/>
      <c r="H464" s="44"/>
      <c r="I464" s="44"/>
      <c r="J464" s="44"/>
      <c r="K464" s="43"/>
      <c r="L464" s="43"/>
      <c r="M464" s="44"/>
      <c r="N464" s="43"/>
      <c r="O464" s="41"/>
      <c r="P464" s="41"/>
      <c r="R464" s="35"/>
      <c r="S464" s="40"/>
      <c r="T464" s="3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</row>
    <row r="465" spans="2:31" ht="26.25" customHeight="1">
      <c r="B465" s="35"/>
      <c r="C465" s="35"/>
      <c r="D465" s="35"/>
      <c r="E465" s="41"/>
      <c r="F465" s="41"/>
      <c r="G465" s="43"/>
      <c r="H465" s="44"/>
      <c r="I465" s="44"/>
      <c r="J465" s="44"/>
      <c r="K465" s="43"/>
      <c r="L465" s="43"/>
      <c r="M465" s="44"/>
      <c r="N465" s="43"/>
      <c r="O465" s="41"/>
      <c r="P465" s="41"/>
      <c r="R465" s="35"/>
      <c r="S465" s="40"/>
      <c r="T465" s="3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</row>
    <row r="466" spans="2:31" ht="26.25" customHeight="1">
      <c r="B466" s="35"/>
      <c r="C466" s="35"/>
      <c r="D466" s="35"/>
      <c r="E466" s="41"/>
      <c r="F466" s="41"/>
      <c r="G466" s="43"/>
      <c r="H466" s="44"/>
      <c r="I466" s="44"/>
      <c r="J466" s="44"/>
      <c r="K466" s="43"/>
      <c r="L466" s="43"/>
      <c r="M466" s="44"/>
      <c r="N466" s="43"/>
      <c r="O466" s="41"/>
      <c r="P466" s="41"/>
      <c r="R466" s="35"/>
      <c r="S466" s="40"/>
      <c r="T466" s="3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</row>
    <row r="467" spans="2:31" ht="26.25" customHeight="1">
      <c r="B467" s="35"/>
      <c r="C467" s="35"/>
      <c r="D467" s="35"/>
      <c r="E467" s="41"/>
      <c r="F467" s="41"/>
      <c r="G467" s="43"/>
      <c r="H467" s="44"/>
      <c r="I467" s="44"/>
      <c r="J467" s="44"/>
      <c r="K467" s="43"/>
      <c r="L467" s="43"/>
      <c r="M467" s="44"/>
      <c r="N467" s="43"/>
      <c r="O467" s="41"/>
      <c r="P467" s="41"/>
      <c r="R467" s="35"/>
      <c r="S467" s="40"/>
      <c r="T467" s="3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</row>
    <row r="468" spans="5:31" ht="26.25" customHeight="1">
      <c r="E468" s="41"/>
      <c r="F468" s="41"/>
      <c r="G468" s="43"/>
      <c r="H468" s="44"/>
      <c r="I468" s="44"/>
      <c r="J468" s="44"/>
      <c r="K468" s="43"/>
      <c r="L468" s="43"/>
      <c r="M468" s="44"/>
      <c r="N468" s="43"/>
      <c r="O468" s="41"/>
      <c r="P468" s="41"/>
      <c r="R468" s="35"/>
      <c r="S468" s="40"/>
      <c r="T468" s="3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</row>
    <row r="469" spans="5:31" ht="26.25" customHeight="1">
      <c r="E469" s="41"/>
      <c r="F469" s="41"/>
      <c r="G469" s="43"/>
      <c r="H469" s="44"/>
      <c r="I469" s="44"/>
      <c r="J469" s="44"/>
      <c r="K469" s="43"/>
      <c r="L469" s="43"/>
      <c r="M469" s="44"/>
      <c r="N469" s="43"/>
      <c r="O469" s="41"/>
      <c r="P469" s="41"/>
      <c r="R469" s="35"/>
      <c r="S469" s="40"/>
      <c r="T469" s="3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</row>
    <row r="470" spans="5:31" ht="26.25" customHeight="1">
      <c r="E470" s="41"/>
      <c r="F470" s="41"/>
      <c r="G470" s="43"/>
      <c r="H470" s="44"/>
      <c r="I470" s="44"/>
      <c r="J470" s="44"/>
      <c r="K470" s="43"/>
      <c r="L470" s="43"/>
      <c r="M470" s="44"/>
      <c r="N470" s="43"/>
      <c r="O470" s="41"/>
      <c r="P470" s="41"/>
      <c r="R470" s="35"/>
      <c r="S470" s="40"/>
      <c r="T470" s="3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</row>
    <row r="471" spans="5:31" ht="26.25" customHeight="1">
      <c r="E471" s="41"/>
      <c r="F471" s="41"/>
      <c r="G471" s="43"/>
      <c r="H471" s="44"/>
      <c r="I471" s="44"/>
      <c r="J471" s="44"/>
      <c r="K471" s="43"/>
      <c r="L471" s="43"/>
      <c r="M471" s="44"/>
      <c r="N471" s="43"/>
      <c r="O471" s="41"/>
      <c r="P471" s="41"/>
      <c r="R471" s="35"/>
      <c r="S471" s="40"/>
      <c r="T471" s="3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</row>
    <row r="472" spans="5:31" ht="26.25" customHeight="1">
      <c r="E472" s="41"/>
      <c r="F472" s="41"/>
      <c r="G472" s="43"/>
      <c r="H472" s="44"/>
      <c r="I472" s="44"/>
      <c r="J472" s="44"/>
      <c r="K472" s="43"/>
      <c r="L472" s="43"/>
      <c r="M472" s="44"/>
      <c r="N472" s="43"/>
      <c r="O472" s="41"/>
      <c r="P472" s="41"/>
      <c r="R472" s="35"/>
      <c r="S472" s="40"/>
      <c r="T472" s="3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</row>
    <row r="473" spans="5:31" ht="26.25" customHeight="1">
      <c r="E473" s="41"/>
      <c r="F473" s="41"/>
      <c r="G473" s="43"/>
      <c r="H473" s="44"/>
      <c r="I473" s="44"/>
      <c r="J473" s="44"/>
      <c r="K473" s="43"/>
      <c r="L473" s="43"/>
      <c r="M473" s="44"/>
      <c r="N473" s="43"/>
      <c r="O473" s="41"/>
      <c r="P473" s="41"/>
      <c r="R473" s="35"/>
      <c r="S473" s="40"/>
      <c r="T473" s="3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</row>
    <row r="474" spans="5:31" ht="26.25" customHeight="1">
      <c r="E474" s="41"/>
      <c r="F474" s="41"/>
      <c r="G474" s="43"/>
      <c r="H474" s="44"/>
      <c r="I474" s="44"/>
      <c r="J474" s="44"/>
      <c r="K474" s="43"/>
      <c r="L474" s="43"/>
      <c r="M474" s="44"/>
      <c r="N474" s="43"/>
      <c r="O474" s="41"/>
      <c r="P474" s="41"/>
      <c r="R474" s="35"/>
      <c r="S474" s="40"/>
      <c r="T474" s="3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</row>
    <row r="475" spans="5:31" ht="26.25" customHeight="1">
      <c r="E475" s="41"/>
      <c r="F475" s="41"/>
      <c r="G475" s="43"/>
      <c r="H475" s="44"/>
      <c r="I475" s="44"/>
      <c r="J475" s="44"/>
      <c r="K475" s="43"/>
      <c r="L475" s="43"/>
      <c r="M475" s="44"/>
      <c r="N475" s="43"/>
      <c r="O475" s="41"/>
      <c r="P475" s="41"/>
      <c r="R475" s="35"/>
      <c r="S475" s="40"/>
      <c r="T475" s="3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</row>
    <row r="476" spans="5:31" ht="26.25" customHeight="1">
      <c r="E476" s="41"/>
      <c r="F476" s="41"/>
      <c r="G476" s="43"/>
      <c r="H476" s="44"/>
      <c r="I476" s="44"/>
      <c r="J476" s="44"/>
      <c r="K476" s="43"/>
      <c r="L476" s="43"/>
      <c r="M476" s="44"/>
      <c r="N476" s="43"/>
      <c r="O476" s="41"/>
      <c r="P476" s="41"/>
      <c r="R476" s="35"/>
      <c r="S476" s="40"/>
      <c r="T476" s="3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</row>
    <row r="477" spans="5:31" ht="26.25" customHeight="1">
      <c r="E477" s="41"/>
      <c r="F477" s="41"/>
      <c r="G477" s="43"/>
      <c r="H477" s="44"/>
      <c r="I477" s="44"/>
      <c r="J477" s="44"/>
      <c r="K477" s="43"/>
      <c r="L477" s="43"/>
      <c r="M477" s="44"/>
      <c r="N477" s="43"/>
      <c r="O477" s="41"/>
      <c r="P477" s="41"/>
      <c r="R477" s="35"/>
      <c r="S477" s="40"/>
      <c r="T477" s="3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</row>
    <row r="478" spans="5:31" ht="26.25" customHeight="1">
      <c r="E478" s="41"/>
      <c r="F478" s="41"/>
      <c r="G478" s="43"/>
      <c r="H478" s="44"/>
      <c r="I478" s="44"/>
      <c r="J478" s="44"/>
      <c r="K478" s="43"/>
      <c r="L478" s="43"/>
      <c r="M478" s="44"/>
      <c r="N478" s="43"/>
      <c r="O478" s="41"/>
      <c r="P478" s="41"/>
      <c r="R478" s="35"/>
      <c r="S478" s="40"/>
      <c r="T478" s="3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</row>
    <row r="479" spans="5:31" ht="26.25" customHeight="1">
      <c r="E479" s="41"/>
      <c r="F479" s="41"/>
      <c r="G479" s="43"/>
      <c r="H479" s="44"/>
      <c r="I479" s="44"/>
      <c r="J479" s="44"/>
      <c r="K479" s="43"/>
      <c r="L479" s="43"/>
      <c r="M479" s="44"/>
      <c r="N479" s="43"/>
      <c r="O479" s="41"/>
      <c r="P479" s="41"/>
      <c r="R479" s="35"/>
      <c r="S479" s="40"/>
      <c r="T479" s="3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</row>
    <row r="480" spans="5:31" ht="26.25" customHeight="1">
      <c r="E480" s="41"/>
      <c r="F480" s="41"/>
      <c r="G480" s="43"/>
      <c r="H480" s="44"/>
      <c r="I480" s="44"/>
      <c r="J480" s="44"/>
      <c r="K480" s="43"/>
      <c r="L480" s="43"/>
      <c r="M480" s="44"/>
      <c r="N480" s="43"/>
      <c r="O480" s="41"/>
      <c r="P480" s="41"/>
      <c r="R480" s="35"/>
      <c r="S480" s="40"/>
      <c r="T480" s="3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</row>
    <row r="481" spans="5:31" ht="26.25" customHeight="1">
      <c r="E481" s="41"/>
      <c r="F481" s="41"/>
      <c r="G481" s="43"/>
      <c r="H481" s="44"/>
      <c r="I481" s="44"/>
      <c r="J481" s="44"/>
      <c r="K481" s="43"/>
      <c r="L481" s="43"/>
      <c r="M481" s="44"/>
      <c r="N481" s="43"/>
      <c r="O481" s="41"/>
      <c r="P481" s="41"/>
      <c r="R481" s="35"/>
      <c r="S481" s="40"/>
      <c r="T481" s="3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</row>
    <row r="482" spans="5:31" ht="26.25" customHeight="1">
      <c r="E482" s="41"/>
      <c r="F482" s="41"/>
      <c r="G482" s="43"/>
      <c r="H482" s="44"/>
      <c r="I482" s="44"/>
      <c r="J482" s="44"/>
      <c r="K482" s="43"/>
      <c r="L482" s="43"/>
      <c r="M482" s="44"/>
      <c r="N482" s="43"/>
      <c r="O482" s="41"/>
      <c r="P482" s="41"/>
      <c r="R482" s="35"/>
      <c r="S482" s="40"/>
      <c r="T482" s="3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</row>
    <row r="483" spans="5:31" ht="26.25" customHeight="1">
      <c r="E483" s="41"/>
      <c r="F483" s="41"/>
      <c r="G483" s="43"/>
      <c r="H483" s="44"/>
      <c r="I483" s="44"/>
      <c r="J483" s="44"/>
      <c r="K483" s="43"/>
      <c r="L483" s="43"/>
      <c r="M483" s="44"/>
      <c r="N483" s="43"/>
      <c r="O483" s="41"/>
      <c r="P483" s="41"/>
      <c r="R483" s="35"/>
      <c r="S483" s="40"/>
      <c r="T483" s="3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</row>
    <row r="484" spans="5:31" ht="26.25" customHeight="1">
      <c r="E484" s="41"/>
      <c r="F484" s="41"/>
      <c r="G484" s="43"/>
      <c r="H484" s="44"/>
      <c r="I484" s="44"/>
      <c r="J484" s="44"/>
      <c r="K484" s="43"/>
      <c r="L484" s="43"/>
      <c r="M484" s="44"/>
      <c r="N484" s="43"/>
      <c r="O484" s="41"/>
      <c r="P484" s="41"/>
      <c r="R484" s="35"/>
      <c r="S484" s="40"/>
      <c r="T484" s="3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</row>
    <row r="485" spans="5:31" ht="26.25" customHeight="1">
      <c r="E485" s="41"/>
      <c r="F485" s="41"/>
      <c r="G485" s="43"/>
      <c r="H485" s="44"/>
      <c r="I485" s="44"/>
      <c r="J485" s="44"/>
      <c r="K485" s="43"/>
      <c r="L485" s="43"/>
      <c r="M485" s="44"/>
      <c r="N485" s="43"/>
      <c r="O485" s="41"/>
      <c r="P485" s="41"/>
      <c r="R485" s="35"/>
      <c r="S485" s="40"/>
      <c r="T485" s="3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</row>
    <row r="486" spans="5:31" ht="26.25" customHeight="1">
      <c r="E486" s="41"/>
      <c r="F486" s="41"/>
      <c r="G486" s="43"/>
      <c r="H486" s="44"/>
      <c r="I486" s="44"/>
      <c r="J486" s="44"/>
      <c r="K486" s="43"/>
      <c r="L486" s="43"/>
      <c r="M486" s="44"/>
      <c r="N486" s="43"/>
      <c r="O486" s="41"/>
      <c r="P486" s="41"/>
      <c r="R486" s="35"/>
      <c r="S486" s="40"/>
      <c r="T486" s="3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</row>
    <row r="487" spans="5:31" ht="26.25" customHeight="1">
      <c r="E487" s="41"/>
      <c r="F487" s="41"/>
      <c r="G487" s="43"/>
      <c r="H487" s="44"/>
      <c r="I487" s="44"/>
      <c r="J487" s="44"/>
      <c r="K487" s="43"/>
      <c r="L487" s="43"/>
      <c r="M487" s="44"/>
      <c r="N487" s="43"/>
      <c r="O487" s="41"/>
      <c r="P487" s="41"/>
      <c r="R487" s="35"/>
      <c r="S487" s="40"/>
      <c r="T487" s="3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</row>
    <row r="488" spans="5:31" ht="26.25" customHeight="1">
      <c r="E488" s="41"/>
      <c r="F488" s="41"/>
      <c r="G488" s="43"/>
      <c r="H488" s="44"/>
      <c r="I488" s="44"/>
      <c r="J488" s="44"/>
      <c r="K488" s="43"/>
      <c r="L488" s="43"/>
      <c r="M488" s="44"/>
      <c r="N488" s="43"/>
      <c r="O488" s="41"/>
      <c r="P488" s="41"/>
      <c r="R488" s="35"/>
      <c r="S488" s="40"/>
      <c r="T488" s="3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</row>
    <row r="489" spans="5:31" ht="26.25" customHeight="1">
      <c r="E489" s="41"/>
      <c r="F489" s="41"/>
      <c r="G489" s="3"/>
      <c r="H489" s="23"/>
      <c r="I489" s="23"/>
      <c r="J489" s="23"/>
      <c r="K489" s="3"/>
      <c r="L489" s="3"/>
      <c r="M489" s="23"/>
      <c r="N489" s="3"/>
      <c r="O489" s="24"/>
      <c r="P489" s="24"/>
      <c r="R489" s="35"/>
      <c r="S489" s="40"/>
      <c r="T489" s="3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</row>
    <row r="490" spans="18:31" ht="26.25" customHeight="1">
      <c r="R490" s="35"/>
      <c r="S490" s="40"/>
      <c r="T490" s="3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</row>
    <row r="491" spans="18:31" ht="26.25" customHeight="1">
      <c r="R491" s="35"/>
      <c r="S491" s="40"/>
      <c r="T491" s="3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</row>
    <row r="492" spans="18:31" ht="26.25" customHeight="1">
      <c r="R492" s="35"/>
      <c r="S492" s="40"/>
      <c r="T492" s="3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</row>
    <row r="493" spans="18:31" ht="26.25" customHeight="1">
      <c r="R493" s="35"/>
      <c r="S493" s="40"/>
      <c r="T493" s="3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</row>
    <row r="494" spans="18:31" ht="26.25" customHeight="1">
      <c r="R494" s="35"/>
      <c r="S494" s="40"/>
      <c r="T494" s="3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</row>
    <row r="495" spans="18:31" ht="26.25" customHeight="1">
      <c r="R495" s="35"/>
      <c r="S495" s="40"/>
      <c r="T495" s="3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</row>
    <row r="496" spans="18:31" ht="26.25" customHeight="1">
      <c r="R496" s="35"/>
      <c r="S496" s="40"/>
      <c r="T496" s="3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</row>
    <row r="497" spans="18:31" ht="26.25" customHeight="1">
      <c r="R497" s="35"/>
      <c r="S497" s="40"/>
      <c r="T497" s="3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</row>
    <row r="498" spans="18:31" ht="26.25" customHeight="1">
      <c r="R498" s="35"/>
      <c r="S498" s="40"/>
      <c r="T498" s="3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</row>
    <row r="499" spans="18:31" ht="26.25" customHeight="1">
      <c r="R499" s="35"/>
      <c r="S499" s="40"/>
      <c r="T499" s="3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</row>
    <row r="500" spans="18:31" ht="26.25" customHeight="1">
      <c r="R500" s="35"/>
      <c r="S500" s="40"/>
      <c r="T500" s="3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</row>
    <row r="501" spans="18:31" ht="26.25" customHeight="1">
      <c r="R501" s="35"/>
      <c r="S501" s="40"/>
      <c r="T501" s="3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</row>
    <row r="502" spans="18:31" ht="26.25" customHeight="1">
      <c r="R502" s="35"/>
      <c r="S502" s="40"/>
      <c r="T502" s="3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</row>
    <row r="503" spans="18:31" ht="26.25" customHeight="1">
      <c r="R503" s="35"/>
      <c r="S503" s="40"/>
      <c r="T503" s="3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</row>
    <row r="504" spans="18:31" ht="26.25" customHeight="1">
      <c r="R504" s="35"/>
      <c r="S504" s="40"/>
      <c r="T504" s="3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</row>
    <row r="505" spans="18:31" ht="26.25" customHeight="1">
      <c r="R505" s="35"/>
      <c r="S505" s="40"/>
      <c r="T505" s="3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</row>
    <row r="506" spans="18:31" ht="26.25" customHeight="1">
      <c r="R506" s="35"/>
      <c r="S506" s="40"/>
      <c r="T506" s="3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</row>
    <row r="507" spans="18:31" ht="26.25" customHeight="1">
      <c r="R507" s="35"/>
      <c r="S507" s="40"/>
      <c r="T507" s="3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</row>
    <row r="508" spans="18:31" ht="26.25" customHeight="1">
      <c r="R508" s="35"/>
      <c r="S508" s="40"/>
      <c r="T508" s="3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</row>
    <row r="509" spans="18:31" ht="26.25" customHeight="1">
      <c r="R509" s="35"/>
      <c r="S509" s="40"/>
      <c r="T509" s="3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</row>
    <row r="510" spans="18:31" ht="26.25" customHeight="1">
      <c r="R510" s="35"/>
      <c r="S510" s="40"/>
      <c r="T510" s="3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</row>
    <row r="511" spans="18:31" ht="26.25" customHeight="1">
      <c r="R511" s="35"/>
      <c r="S511" s="40"/>
      <c r="T511" s="3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</row>
    <row r="512" spans="18:31" ht="26.25" customHeight="1">
      <c r="R512" s="35"/>
      <c r="S512" s="40"/>
      <c r="T512" s="3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</row>
    <row r="513" spans="18:31" ht="26.25" customHeight="1">
      <c r="R513" s="35"/>
      <c r="S513" s="40"/>
      <c r="T513" s="3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</row>
    <row r="514" spans="18:31" ht="26.25" customHeight="1">
      <c r="R514" s="35"/>
      <c r="S514" s="40"/>
      <c r="T514" s="3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</row>
    <row r="515" spans="18:31" ht="26.25" customHeight="1">
      <c r="R515" s="35"/>
      <c r="S515" s="40"/>
      <c r="T515" s="3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</row>
    <row r="516" spans="18:31" ht="26.25" customHeight="1">
      <c r="R516" s="35"/>
      <c r="S516" s="40"/>
      <c r="T516" s="3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</row>
    <row r="517" spans="18:31" ht="26.25" customHeight="1">
      <c r="R517" s="35"/>
      <c r="S517" s="40"/>
      <c r="T517" s="3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</row>
    <row r="518" spans="18:31" ht="26.25" customHeight="1">
      <c r="R518" s="35"/>
      <c r="S518" s="40"/>
      <c r="T518" s="3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</row>
    <row r="519" spans="18:31" ht="26.25" customHeight="1">
      <c r="R519" s="35"/>
      <c r="S519" s="40"/>
      <c r="T519" s="3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</row>
    <row r="520" spans="18:31" ht="26.25" customHeight="1">
      <c r="R520" s="35"/>
      <c r="S520" s="40"/>
      <c r="T520" s="3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</row>
    <row r="521" spans="18:31" ht="26.25" customHeight="1">
      <c r="R521" s="35"/>
      <c r="S521" s="40"/>
      <c r="T521" s="3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</row>
    <row r="522" spans="18:31" ht="26.25" customHeight="1">
      <c r="R522" s="35"/>
      <c r="S522" s="40"/>
      <c r="T522" s="3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</row>
    <row r="523" spans="18:31" ht="26.25" customHeight="1">
      <c r="R523" s="35"/>
      <c r="S523" s="40"/>
      <c r="T523" s="3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</row>
    <row r="524" spans="18:31" ht="26.25" customHeight="1">
      <c r="R524" s="35"/>
      <c r="S524" s="40"/>
      <c r="T524" s="3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</row>
    <row r="525" spans="18:31" ht="26.25" customHeight="1">
      <c r="R525" s="35"/>
      <c r="S525" s="40"/>
      <c r="T525" s="3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</row>
    <row r="526" spans="18:31" ht="26.25" customHeight="1">
      <c r="R526" s="35"/>
      <c r="S526" s="40"/>
      <c r="T526" s="3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</row>
    <row r="527" spans="18:31" ht="26.25" customHeight="1">
      <c r="R527" s="35"/>
      <c r="S527" s="40"/>
      <c r="T527" s="3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</row>
    <row r="528" spans="18:31" ht="26.25" customHeight="1">
      <c r="R528" s="35"/>
      <c r="S528" s="40"/>
      <c r="T528" s="3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</row>
    <row r="529" spans="18:31" ht="26.25" customHeight="1">
      <c r="R529" s="35"/>
      <c r="S529" s="40"/>
      <c r="T529" s="3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</row>
    <row r="530" spans="18:31" ht="26.25" customHeight="1">
      <c r="R530" s="35"/>
      <c r="S530" s="40"/>
      <c r="T530" s="3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</row>
    <row r="531" spans="18:31" ht="26.25" customHeight="1">
      <c r="R531" s="35"/>
      <c r="S531" s="2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</row>
  </sheetData>
  <sheetProtection/>
  <mergeCells count="97">
    <mergeCell ref="D28:D29"/>
    <mergeCell ref="F46:F47"/>
    <mergeCell ref="D46:D47"/>
    <mergeCell ref="E12:E13"/>
    <mergeCell ref="E28:E29"/>
    <mergeCell ref="M12:M13"/>
    <mergeCell ref="G46:G47"/>
    <mergeCell ref="J28:J29"/>
    <mergeCell ref="N12:N13"/>
    <mergeCell ref="O12:O13"/>
    <mergeCell ref="J12:J13"/>
    <mergeCell ref="K12:K13"/>
    <mergeCell ref="F12:F13"/>
    <mergeCell ref="G12:G13"/>
    <mergeCell ref="H12:H13"/>
    <mergeCell ref="I12:I13"/>
    <mergeCell ref="L12:L13"/>
    <mergeCell ref="F28:F29"/>
    <mergeCell ref="G28:G29"/>
    <mergeCell ref="H28:H29"/>
    <mergeCell ref="I28:I29"/>
    <mergeCell ref="H106:H107"/>
    <mergeCell ref="I106:I107"/>
    <mergeCell ref="E286:E287"/>
    <mergeCell ref="J106:J107"/>
    <mergeCell ref="H286:H287"/>
    <mergeCell ref="I286:I287"/>
    <mergeCell ref="J286:J287"/>
    <mergeCell ref="J166:J167"/>
    <mergeCell ref="I226:I227"/>
    <mergeCell ref="J226:J227"/>
    <mergeCell ref="E166:E167"/>
    <mergeCell ref="F166:F167"/>
    <mergeCell ref="F100:G100"/>
    <mergeCell ref="D106:D107"/>
    <mergeCell ref="G226:G227"/>
    <mergeCell ref="E106:E107"/>
    <mergeCell ref="F106:F107"/>
    <mergeCell ref="D226:D227"/>
    <mergeCell ref="E226:E227"/>
    <mergeCell ref="D166:D167"/>
    <mergeCell ref="E46:E47"/>
    <mergeCell ref="G286:G287"/>
    <mergeCell ref="D286:D287"/>
    <mergeCell ref="J46:J47"/>
    <mergeCell ref="F286:F287"/>
    <mergeCell ref="G106:G107"/>
    <mergeCell ref="H226:H227"/>
    <mergeCell ref="G166:G167"/>
    <mergeCell ref="H166:H167"/>
    <mergeCell ref="I166:I167"/>
    <mergeCell ref="F220:G220"/>
    <mergeCell ref="F221:G221"/>
    <mergeCell ref="F222:G222"/>
    <mergeCell ref="F226:F227"/>
    <mergeCell ref="F161:G161"/>
    <mergeCell ref="F162:G162"/>
    <mergeCell ref="D338:L338"/>
    <mergeCell ref="B12:B13"/>
    <mergeCell ref="C12:D13"/>
    <mergeCell ref="F342:G342"/>
    <mergeCell ref="F340:G340"/>
    <mergeCell ref="F341:G341"/>
    <mergeCell ref="F280:G280"/>
    <mergeCell ref="F281:G281"/>
    <mergeCell ref="F282:G282"/>
    <mergeCell ref="D285:L285"/>
    <mergeCell ref="F6:G9"/>
    <mergeCell ref="B22:O22"/>
    <mergeCell ref="F40:G40"/>
    <mergeCell ref="F41:G41"/>
    <mergeCell ref="F42:G42"/>
    <mergeCell ref="F160:G160"/>
    <mergeCell ref="F102:G102"/>
    <mergeCell ref="F101:G101"/>
    <mergeCell ref="H46:H47"/>
    <mergeCell ref="I46:I47"/>
    <mergeCell ref="K6:L6"/>
    <mergeCell ref="K7:L7"/>
    <mergeCell ref="K8:L9"/>
    <mergeCell ref="F24:G24"/>
    <mergeCell ref="B11:O11"/>
    <mergeCell ref="H2:J2"/>
    <mergeCell ref="H3:J3"/>
    <mergeCell ref="H4:J9"/>
    <mergeCell ref="F4:G4"/>
    <mergeCell ref="F5:G5"/>
    <mergeCell ref="D27:L27"/>
    <mergeCell ref="D38:L38"/>
    <mergeCell ref="D98:L98"/>
    <mergeCell ref="D158:L158"/>
    <mergeCell ref="D218:L218"/>
    <mergeCell ref="D278:L278"/>
    <mergeCell ref="D45:L45"/>
    <mergeCell ref="D105:L105"/>
    <mergeCell ref="D165:L165"/>
    <mergeCell ref="D225:L22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4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P165"/>
  <sheetViews>
    <sheetView zoomScale="170" zoomScaleNormal="170" zoomScalePageLayoutView="0" workbookViewId="0" topLeftCell="A1">
      <selection activeCell="D8" sqref="D8"/>
    </sheetView>
  </sheetViews>
  <sheetFormatPr defaultColWidth="11.421875" defaultRowHeight="12.75"/>
  <cols>
    <col min="1" max="1" width="2.57421875" style="95" customWidth="1"/>
    <col min="2" max="2" width="6.7109375" style="95" bestFit="1" customWidth="1"/>
    <col min="3" max="3" width="30.421875" style="1" bestFit="1" customWidth="1"/>
    <col min="4" max="9" width="12.140625" style="95" bestFit="1" customWidth="1"/>
    <col min="10" max="10" width="8.7109375" style="95" bestFit="1" customWidth="1"/>
    <col min="11" max="11" width="10.421875" style="95" customWidth="1"/>
    <col min="12" max="12" width="10.7109375" style="95" bestFit="1" customWidth="1"/>
    <col min="13" max="13" width="1.8515625" style="99" customWidth="1"/>
    <col min="14" max="14" width="2.00390625" style="95" customWidth="1"/>
    <col min="15" max="15" width="2.57421875" style="95" bestFit="1" customWidth="1"/>
    <col min="16" max="16" width="2.421875" style="95" bestFit="1" customWidth="1"/>
    <col min="17" max="17" width="2.140625" style="95" bestFit="1" customWidth="1"/>
    <col min="18" max="19" width="2.57421875" style="95" bestFit="1" customWidth="1"/>
    <col min="20" max="23" width="2.140625" style="95" bestFit="1" customWidth="1"/>
    <col min="24" max="24" width="2.421875" style="95" bestFit="1" customWidth="1"/>
    <col min="25" max="25" width="2.140625" style="95" bestFit="1" customWidth="1"/>
    <col min="26" max="27" width="2.57421875" style="95" bestFit="1" customWidth="1"/>
    <col min="28" max="32" width="2.140625" style="95" bestFit="1" customWidth="1"/>
    <col min="33" max="34" width="2.57421875" style="95" bestFit="1" customWidth="1"/>
    <col min="35" max="38" width="2.140625" style="95" bestFit="1" customWidth="1"/>
    <col min="39" max="40" width="2.57421875" style="95" bestFit="1" customWidth="1"/>
    <col min="41" max="44" width="2.140625" style="95" bestFit="1" customWidth="1"/>
    <col min="45" max="45" width="2.57421875" style="95" bestFit="1" customWidth="1"/>
    <col min="46" max="49" width="2.140625" style="95" bestFit="1" customWidth="1"/>
    <col min="50" max="50" width="1.57421875" style="95" bestFit="1" customWidth="1"/>
    <col min="51" max="53" width="2.140625" style="95" bestFit="1" customWidth="1"/>
    <col min="54" max="54" width="2.00390625" style="95" bestFit="1" customWidth="1"/>
    <col min="55" max="55" width="2.140625" style="95" bestFit="1" customWidth="1"/>
    <col min="56" max="56" width="11.421875" style="95" customWidth="1"/>
    <col min="57" max="57" width="4.140625" style="95" bestFit="1" customWidth="1"/>
    <col min="58" max="58" width="4.57421875" style="95" bestFit="1" customWidth="1"/>
    <col min="59" max="61" width="4.140625" style="95" bestFit="1" customWidth="1"/>
    <col min="62" max="62" width="5.421875" style="95" bestFit="1" customWidth="1"/>
    <col min="63" max="16384" width="11.421875" style="95" customWidth="1"/>
  </cols>
  <sheetData>
    <row r="1" spans="1:55" ht="13.5" thickBot="1">
      <c r="A1" s="100"/>
      <c r="B1" s="100"/>
      <c r="C1" s="101"/>
      <c r="D1" s="100"/>
      <c r="E1" s="100"/>
      <c r="F1" s="100"/>
      <c r="G1" s="100"/>
      <c r="H1" s="100"/>
      <c r="I1" s="100"/>
      <c r="J1" s="100"/>
      <c r="K1" s="100"/>
      <c r="L1" s="100"/>
      <c r="M1" s="102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</row>
    <row r="2" spans="2:56" s="94" customFormat="1" ht="33" customHeight="1" thickBot="1">
      <c r="B2" s="196" t="s">
        <v>112</v>
      </c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02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1:94" ht="26.25" thickBot="1">
      <c r="A3" s="100"/>
      <c r="B3" s="107" t="s">
        <v>0</v>
      </c>
      <c r="C3" s="108" t="s">
        <v>1</v>
      </c>
      <c r="D3" s="110">
        <v>42109</v>
      </c>
      <c r="E3" s="110"/>
      <c r="F3" s="110"/>
      <c r="G3" s="110"/>
      <c r="H3" s="110"/>
      <c r="I3" s="110"/>
      <c r="J3" s="113" t="s">
        <v>3</v>
      </c>
      <c r="K3" s="114" t="s">
        <v>2</v>
      </c>
      <c r="L3" s="115" t="s">
        <v>107</v>
      </c>
      <c r="M3" s="102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K3" s="93" t="s">
        <v>104</v>
      </c>
      <c r="BL3" s="93" t="s">
        <v>99</v>
      </c>
      <c r="BM3" s="92" t="s">
        <v>100</v>
      </c>
      <c r="BN3" s="92" t="s">
        <v>101</v>
      </c>
      <c r="BO3" s="92" t="s">
        <v>102</v>
      </c>
      <c r="BP3" s="92" t="s">
        <v>103</v>
      </c>
      <c r="BQ3" s="92"/>
      <c r="BR3" s="93" t="s">
        <v>99</v>
      </c>
      <c r="BS3" s="92" t="s">
        <v>100</v>
      </c>
      <c r="BT3" s="92" t="s">
        <v>101</v>
      </c>
      <c r="BU3" s="92" t="s">
        <v>102</v>
      </c>
      <c r="BV3" s="92" t="s">
        <v>103</v>
      </c>
      <c r="BW3" s="92"/>
      <c r="BX3" s="92" t="s">
        <v>100</v>
      </c>
      <c r="BY3" s="92" t="s">
        <v>101</v>
      </c>
      <c r="BZ3" s="92" t="s">
        <v>102</v>
      </c>
      <c r="CA3" s="92" t="s">
        <v>103</v>
      </c>
      <c r="CB3" s="92"/>
      <c r="CC3" s="92" t="s">
        <v>101</v>
      </c>
      <c r="CD3" s="92" t="s">
        <v>102</v>
      </c>
      <c r="CE3" s="92" t="s">
        <v>103</v>
      </c>
      <c r="CF3" s="92"/>
      <c r="CG3" s="92" t="s">
        <v>102</v>
      </c>
      <c r="CH3" s="92" t="s">
        <v>103</v>
      </c>
      <c r="CI3" s="92"/>
      <c r="CJ3" s="96"/>
      <c r="CK3" s="96"/>
      <c r="CL3" s="96"/>
      <c r="CM3" s="96"/>
      <c r="CN3" s="96"/>
      <c r="CO3" s="96"/>
      <c r="CP3" s="96"/>
    </row>
    <row r="4" spans="1:94" ht="18">
      <c r="A4" s="100"/>
      <c r="B4" s="116">
        <v>1</v>
      </c>
      <c r="C4" s="117" t="s">
        <v>72</v>
      </c>
      <c r="D4" s="118">
        <v>30</v>
      </c>
      <c r="E4" s="119"/>
      <c r="F4" s="119"/>
      <c r="G4" s="119"/>
      <c r="H4" s="119"/>
      <c r="I4" s="119"/>
      <c r="J4" s="120">
        <f aca="true" t="shared" si="0" ref="J4:J35">SUM(D4:I4)</f>
        <v>30</v>
      </c>
      <c r="K4" s="121">
        <f aca="true" t="shared" si="1" ref="K4:K35">AVERAGE(D4:I4)</f>
        <v>30</v>
      </c>
      <c r="L4" s="122">
        <f aca="true" t="shared" si="2" ref="L4:L35">IF(BQ4=5,D4,IF(BW4=4,E4,IF(CB4=3,F4,IF(CF4=2,G4,IF(CI4=1,H4,I4)))))</f>
        <v>0</v>
      </c>
      <c r="M4" s="10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K4" s="92"/>
      <c r="BL4" s="92">
        <f>IF(D4&lt;=E4,1,0)</f>
        <v>0</v>
      </c>
      <c r="BM4" s="92">
        <f>IF(D4&lt;=F4,1,0)</f>
        <v>0</v>
      </c>
      <c r="BN4" s="92">
        <f>IF(D4&lt;=G4,1,0)</f>
        <v>0</v>
      </c>
      <c r="BO4" s="92">
        <f>IF(D4&lt;=H4,1,0)</f>
        <v>0</v>
      </c>
      <c r="BP4" s="92">
        <f>IF(D4&lt;=I4,1,0)</f>
        <v>0</v>
      </c>
      <c r="BQ4" s="92">
        <f>SUM(BL4:BP4)</f>
        <v>0</v>
      </c>
      <c r="BR4" s="92"/>
      <c r="BS4" s="92">
        <f>IF(E4&lt;=F4,1,0)</f>
        <v>1</v>
      </c>
      <c r="BT4" s="92">
        <f>IF(E4&lt;=G4,1,0)</f>
        <v>1</v>
      </c>
      <c r="BU4" s="92">
        <f>IF(E4&lt;=H4,1,0)</f>
        <v>1</v>
      </c>
      <c r="BV4" s="92">
        <f>IF(E4&lt;=I4,1,0)</f>
        <v>1</v>
      </c>
      <c r="BW4" s="92">
        <f>SUM(BS4:BV4)</f>
        <v>4</v>
      </c>
      <c r="BX4" s="92"/>
      <c r="BY4" s="92">
        <f>IF(F4&lt;=G4,1,0)</f>
        <v>1</v>
      </c>
      <c r="BZ4" s="92">
        <f>IF(F4&lt;=H4,1,0)</f>
        <v>1</v>
      </c>
      <c r="CA4" s="92">
        <f>IF(F4&lt;=I4,1,0)</f>
        <v>1</v>
      </c>
      <c r="CB4" s="92">
        <f>SUM(BY4:CA4)</f>
        <v>3</v>
      </c>
      <c r="CC4" s="92"/>
      <c r="CD4" s="92">
        <f>IF(G4&lt;=H4,1,0)</f>
        <v>1</v>
      </c>
      <c r="CE4" s="92">
        <f>IF(G4&lt;=I4,1,0)</f>
        <v>1</v>
      </c>
      <c r="CF4" s="92">
        <f>SUM(CD4:CE4)</f>
        <v>2</v>
      </c>
      <c r="CG4" s="92"/>
      <c r="CH4" s="92">
        <f>IF(H4&lt;=I4,1,0)</f>
        <v>1</v>
      </c>
      <c r="CI4" s="92">
        <f>SUM(CH4:CH4)</f>
        <v>1</v>
      </c>
      <c r="CJ4" s="96"/>
      <c r="CK4" s="76" t="s">
        <v>67</v>
      </c>
      <c r="CL4" s="97">
        <f>SUM('SA 2015 Poprsche Cup'!Q14-'SA 2015 Poprsche Cup'!B14)</f>
        <v>-1</v>
      </c>
      <c r="CM4" s="82" t="s">
        <v>61</v>
      </c>
      <c r="CN4" s="78" t="s">
        <v>68</v>
      </c>
      <c r="CO4" s="79" t="s">
        <v>69</v>
      </c>
      <c r="CP4" s="98" t="s">
        <v>70</v>
      </c>
    </row>
    <row r="5" spans="1:94" ht="18">
      <c r="A5" s="100"/>
      <c r="B5" s="109">
        <v>2</v>
      </c>
      <c r="C5" s="7" t="s">
        <v>71</v>
      </c>
      <c r="D5" s="104">
        <v>27</v>
      </c>
      <c r="E5" s="75"/>
      <c r="F5" s="75"/>
      <c r="G5" s="75"/>
      <c r="H5" s="75"/>
      <c r="I5" s="75"/>
      <c r="J5" s="112">
        <f t="shared" si="0"/>
        <v>27</v>
      </c>
      <c r="K5" s="111">
        <f t="shared" si="1"/>
        <v>27</v>
      </c>
      <c r="L5" s="122">
        <f t="shared" si="2"/>
        <v>0</v>
      </c>
      <c r="M5" s="10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K5" s="92"/>
      <c r="BL5" s="92">
        <f aca="true" t="shared" si="3" ref="BL5:BL53">IF(D5&lt;=E5,1,0)</f>
        <v>0</v>
      </c>
      <c r="BM5" s="92">
        <f aca="true" t="shared" si="4" ref="BM5:BM53">IF(D5&lt;=F5,1,0)</f>
        <v>0</v>
      </c>
      <c r="BN5" s="92">
        <f aca="true" t="shared" si="5" ref="BN5:BN53">IF(D5&lt;=G5,1,0)</f>
        <v>0</v>
      </c>
      <c r="BO5" s="92">
        <f aca="true" t="shared" si="6" ref="BO5:BO53">IF(D5&lt;=H5,1,0)</f>
        <v>0</v>
      </c>
      <c r="BP5" s="92">
        <f aca="true" t="shared" si="7" ref="BP5:BP53">IF(D5&lt;=I5,1,0)</f>
        <v>0</v>
      </c>
      <c r="BQ5" s="92">
        <f aca="true" t="shared" si="8" ref="BQ5:BQ53">SUM(BL5:BP5)</f>
        <v>0</v>
      </c>
      <c r="BR5" s="92"/>
      <c r="BS5" s="92">
        <f aca="true" t="shared" si="9" ref="BS5:BS53">IF(E5&lt;=F5,1,0)</f>
        <v>1</v>
      </c>
      <c r="BT5" s="92">
        <f aca="true" t="shared" si="10" ref="BT5:BT53">IF(E5&lt;=G5,1,0)</f>
        <v>1</v>
      </c>
      <c r="BU5" s="92">
        <f aca="true" t="shared" si="11" ref="BU5:BU53">IF(E5&lt;=H5,1,0)</f>
        <v>1</v>
      </c>
      <c r="BV5" s="92">
        <f aca="true" t="shared" si="12" ref="BV5:BV53">IF(E5&lt;=I5,1,0)</f>
        <v>1</v>
      </c>
      <c r="BW5" s="92">
        <f aca="true" t="shared" si="13" ref="BW5:BW53">SUM(BS5:BV5)</f>
        <v>4</v>
      </c>
      <c r="BX5" s="92"/>
      <c r="BY5" s="92">
        <f aca="true" t="shared" si="14" ref="BY5:BY53">IF(F5&lt;=G5,1,0)</f>
        <v>1</v>
      </c>
      <c r="BZ5" s="92">
        <f aca="true" t="shared" si="15" ref="BZ5:BZ53">IF(F5&lt;=H5,1,0)</f>
        <v>1</v>
      </c>
      <c r="CA5" s="92">
        <f aca="true" t="shared" si="16" ref="CA5:CA53">IF(F5&lt;=I5,1,0)</f>
        <v>1</v>
      </c>
      <c r="CB5" s="92">
        <f aca="true" t="shared" si="17" ref="CB5:CB53">SUM(BY5:CA5)</f>
        <v>3</v>
      </c>
      <c r="CC5" s="92"/>
      <c r="CD5" s="92">
        <f aca="true" t="shared" si="18" ref="CD5:CD53">IF(G5&lt;=H5,1,0)</f>
        <v>1</v>
      </c>
      <c r="CE5" s="92">
        <f aca="true" t="shared" si="19" ref="CE5:CE53">IF(G5&lt;=I5,1,0)</f>
        <v>1</v>
      </c>
      <c r="CF5" s="92">
        <f aca="true" t="shared" si="20" ref="CF5:CF53">SUM(CD5:CE5)</f>
        <v>2</v>
      </c>
      <c r="CG5" s="92"/>
      <c r="CH5" s="92">
        <f aca="true" t="shared" si="21" ref="CH5:CH53">IF(H5&lt;=I5,1,0)</f>
        <v>1</v>
      </c>
      <c r="CI5" s="92">
        <f aca="true" t="shared" si="22" ref="CI5:CI53">SUM(CH5:CH5)</f>
        <v>1</v>
      </c>
      <c r="CJ5" s="96"/>
      <c r="CK5" s="76" t="s">
        <v>67</v>
      </c>
      <c r="CL5" s="97">
        <f>SUM('SA 2015 Poprsche Cup'!Q15-'SA 2015 Poprsche Cup'!B15)</f>
        <v>-2</v>
      </c>
      <c r="CM5" s="77" t="s">
        <v>61</v>
      </c>
      <c r="CN5" s="78" t="s">
        <v>68</v>
      </c>
      <c r="CO5" s="79" t="s">
        <v>69</v>
      </c>
      <c r="CP5" s="98" t="s">
        <v>70</v>
      </c>
    </row>
    <row r="6" spans="1:94" ht="18">
      <c r="A6" s="100"/>
      <c r="B6" s="109">
        <v>3</v>
      </c>
      <c r="C6" s="105" t="s">
        <v>77</v>
      </c>
      <c r="D6" s="103">
        <v>25</v>
      </c>
      <c r="E6" s="74"/>
      <c r="F6" s="74"/>
      <c r="G6" s="74"/>
      <c r="H6" s="74"/>
      <c r="I6" s="74"/>
      <c r="J6" s="112">
        <f t="shared" si="0"/>
        <v>25</v>
      </c>
      <c r="K6" s="111">
        <f t="shared" si="1"/>
        <v>25</v>
      </c>
      <c r="L6" s="122">
        <f t="shared" si="2"/>
        <v>0</v>
      </c>
      <c r="M6" s="102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K6" s="92"/>
      <c r="BL6" s="92">
        <f t="shared" si="3"/>
        <v>0</v>
      </c>
      <c r="BM6" s="92">
        <f t="shared" si="4"/>
        <v>0</v>
      </c>
      <c r="BN6" s="92">
        <f t="shared" si="5"/>
        <v>0</v>
      </c>
      <c r="BO6" s="92">
        <f t="shared" si="6"/>
        <v>0</v>
      </c>
      <c r="BP6" s="92">
        <f t="shared" si="7"/>
        <v>0</v>
      </c>
      <c r="BQ6" s="92">
        <f t="shared" si="8"/>
        <v>0</v>
      </c>
      <c r="BR6" s="92"/>
      <c r="BS6" s="92">
        <f t="shared" si="9"/>
        <v>1</v>
      </c>
      <c r="BT6" s="92">
        <f t="shared" si="10"/>
        <v>1</v>
      </c>
      <c r="BU6" s="92">
        <f t="shared" si="11"/>
        <v>1</v>
      </c>
      <c r="BV6" s="92">
        <f t="shared" si="12"/>
        <v>1</v>
      </c>
      <c r="BW6" s="92">
        <f t="shared" si="13"/>
        <v>4</v>
      </c>
      <c r="BX6" s="92"/>
      <c r="BY6" s="92">
        <f t="shared" si="14"/>
        <v>1</v>
      </c>
      <c r="BZ6" s="92">
        <f t="shared" si="15"/>
        <v>1</v>
      </c>
      <c r="CA6" s="92">
        <f t="shared" si="16"/>
        <v>1</v>
      </c>
      <c r="CB6" s="92">
        <f t="shared" si="17"/>
        <v>3</v>
      </c>
      <c r="CC6" s="92"/>
      <c r="CD6" s="92">
        <f t="shared" si="18"/>
        <v>1</v>
      </c>
      <c r="CE6" s="92">
        <f t="shared" si="19"/>
        <v>1</v>
      </c>
      <c r="CF6" s="92">
        <f t="shared" si="20"/>
        <v>2</v>
      </c>
      <c r="CG6" s="92"/>
      <c r="CH6" s="92">
        <f t="shared" si="21"/>
        <v>1</v>
      </c>
      <c r="CI6" s="92">
        <f t="shared" si="22"/>
        <v>1</v>
      </c>
      <c r="CJ6" s="96"/>
      <c r="CK6" s="76" t="s">
        <v>67</v>
      </c>
      <c r="CL6" s="97">
        <f>SUM('SA 2015 Poprsche Cup'!Q16-'SA 2015 Poprsche Cup'!B16)</f>
        <v>-3</v>
      </c>
      <c r="CM6" s="77" t="s">
        <v>61</v>
      </c>
      <c r="CN6" s="78" t="s">
        <v>68</v>
      </c>
      <c r="CO6" s="79" t="s">
        <v>69</v>
      </c>
      <c r="CP6" s="98" t="s">
        <v>70</v>
      </c>
    </row>
    <row r="7" spans="1:94" ht="18">
      <c r="A7" s="100"/>
      <c r="B7" s="109">
        <v>4</v>
      </c>
      <c r="C7" s="7" t="s">
        <v>78</v>
      </c>
      <c r="D7" s="104">
        <v>20</v>
      </c>
      <c r="E7" s="75"/>
      <c r="F7" s="75"/>
      <c r="G7" s="75"/>
      <c r="H7" s="75"/>
      <c r="I7" s="75"/>
      <c r="J7" s="112">
        <f t="shared" si="0"/>
        <v>20</v>
      </c>
      <c r="K7" s="111">
        <f t="shared" si="1"/>
        <v>20</v>
      </c>
      <c r="L7" s="122">
        <f t="shared" si="2"/>
        <v>0</v>
      </c>
      <c r="M7" s="102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K7" s="92"/>
      <c r="BL7" s="92">
        <f t="shared" si="3"/>
        <v>0</v>
      </c>
      <c r="BM7" s="92">
        <f t="shared" si="4"/>
        <v>0</v>
      </c>
      <c r="BN7" s="92">
        <f t="shared" si="5"/>
        <v>0</v>
      </c>
      <c r="BO7" s="92">
        <f t="shared" si="6"/>
        <v>0</v>
      </c>
      <c r="BP7" s="92">
        <f t="shared" si="7"/>
        <v>0</v>
      </c>
      <c r="BQ7" s="92">
        <f t="shared" si="8"/>
        <v>0</v>
      </c>
      <c r="BR7" s="92"/>
      <c r="BS7" s="92">
        <f t="shared" si="9"/>
        <v>1</v>
      </c>
      <c r="BT7" s="92">
        <f t="shared" si="10"/>
        <v>1</v>
      </c>
      <c r="BU7" s="92">
        <f t="shared" si="11"/>
        <v>1</v>
      </c>
      <c r="BV7" s="92">
        <f t="shared" si="12"/>
        <v>1</v>
      </c>
      <c r="BW7" s="92">
        <f t="shared" si="13"/>
        <v>4</v>
      </c>
      <c r="BX7" s="92"/>
      <c r="BY7" s="92">
        <f t="shared" si="14"/>
        <v>1</v>
      </c>
      <c r="BZ7" s="92">
        <f t="shared" si="15"/>
        <v>1</v>
      </c>
      <c r="CA7" s="92">
        <f t="shared" si="16"/>
        <v>1</v>
      </c>
      <c r="CB7" s="92">
        <f t="shared" si="17"/>
        <v>3</v>
      </c>
      <c r="CC7" s="92"/>
      <c r="CD7" s="92">
        <f t="shared" si="18"/>
        <v>1</v>
      </c>
      <c r="CE7" s="92">
        <f t="shared" si="19"/>
        <v>1</v>
      </c>
      <c r="CF7" s="92">
        <f t="shared" si="20"/>
        <v>2</v>
      </c>
      <c r="CG7" s="92"/>
      <c r="CH7" s="92">
        <f t="shared" si="21"/>
        <v>1</v>
      </c>
      <c r="CI7" s="92">
        <f t="shared" si="22"/>
        <v>1</v>
      </c>
      <c r="CJ7" s="96"/>
      <c r="CK7" s="76" t="s">
        <v>67</v>
      </c>
      <c r="CL7" s="97">
        <f>SUM('SA 2015 Poprsche Cup'!Q17-'SA 2015 Poprsche Cup'!B17)</f>
        <v>-4</v>
      </c>
      <c r="CM7" s="77" t="s">
        <v>61</v>
      </c>
      <c r="CN7" s="78" t="s">
        <v>68</v>
      </c>
      <c r="CO7" s="79" t="s">
        <v>69</v>
      </c>
      <c r="CP7" s="98" t="s">
        <v>70</v>
      </c>
    </row>
    <row r="8" spans="1:94" ht="18">
      <c r="A8" s="100"/>
      <c r="B8" s="109">
        <v>5</v>
      </c>
      <c r="C8" s="105" t="s">
        <v>105</v>
      </c>
      <c r="D8" s="103">
        <v>24</v>
      </c>
      <c r="E8" s="74"/>
      <c r="F8" s="74"/>
      <c r="G8" s="74"/>
      <c r="H8" s="74"/>
      <c r="I8" s="74"/>
      <c r="J8" s="112">
        <f t="shared" si="0"/>
        <v>24</v>
      </c>
      <c r="K8" s="111">
        <f t="shared" si="1"/>
        <v>24</v>
      </c>
      <c r="L8" s="122">
        <f t="shared" si="2"/>
        <v>0</v>
      </c>
      <c r="M8" s="102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K8" s="92"/>
      <c r="BL8" s="92">
        <f t="shared" si="3"/>
        <v>0</v>
      </c>
      <c r="BM8" s="92">
        <f t="shared" si="4"/>
        <v>0</v>
      </c>
      <c r="BN8" s="92">
        <f t="shared" si="5"/>
        <v>0</v>
      </c>
      <c r="BO8" s="92">
        <f t="shared" si="6"/>
        <v>0</v>
      </c>
      <c r="BP8" s="92">
        <f t="shared" si="7"/>
        <v>0</v>
      </c>
      <c r="BQ8" s="92">
        <f t="shared" si="8"/>
        <v>0</v>
      </c>
      <c r="BR8" s="92"/>
      <c r="BS8" s="92">
        <f t="shared" si="9"/>
        <v>1</v>
      </c>
      <c r="BT8" s="92">
        <f t="shared" si="10"/>
        <v>1</v>
      </c>
      <c r="BU8" s="92">
        <f t="shared" si="11"/>
        <v>1</v>
      </c>
      <c r="BV8" s="92">
        <f t="shared" si="12"/>
        <v>1</v>
      </c>
      <c r="BW8" s="92">
        <f t="shared" si="13"/>
        <v>4</v>
      </c>
      <c r="BX8" s="92"/>
      <c r="BY8" s="92">
        <f t="shared" si="14"/>
        <v>1</v>
      </c>
      <c r="BZ8" s="92">
        <f t="shared" si="15"/>
        <v>1</v>
      </c>
      <c r="CA8" s="92">
        <f t="shared" si="16"/>
        <v>1</v>
      </c>
      <c r="CB8" s="92">
        <f t="shared" si="17"/>
        <v>3</v>
      </c>
      <c r="CC8" s="92"/>
      <c r="CD8" s="92">
        <f t="shared" si="18"/>
        <v>1</v>
      </c>
      <c r="CE8" s="92">
        <f t="shared" si="19"/>
        <v>1</v>
      </c>
      <c r="CF8" s="92">
        <f t="shared" si="20"/>
        <v>2</v>
      </c>
      <c r="CG8" s="92"/>
      <c r="CH8" s="92">
        <f t="shared" si="21"/>
        <v>1</v>
      </c>
      <c r="CI8" s="92">
        <f t="shared" si="22"/>
        <v>1</v>
      </c>
      <c r="CJ8" s="96"/>
      <c r="CK8" s="76" t="s">
        <v>67</v>
      </c>
      <c r="CL8" s="97">
        <f>SUM('SA 2015 Poprsche Cup'!Q18-'SA 2015 Poprsche Cup'!B18)</f>
        <v>-5</v>
      </c>
      <c r="CM8" s="77" t="s">
        <v>61</v>
      </c>
      <c r="CN8" s="78" t="s">
        <v>68</v>
      </c>
      <c r="CO8" s="79" t="s">
        <v>69</v>
      </c>
      <c r="CP8" s="98" t="s">
        <v>70</v>
      </c>
    </row>
    <row r="9" spans="1:94" ht="18">
      <c r="A9" s="100"/>
      <c r="B9" s="109">
        <v>6</v>
      </c>
      <c r="C9" s="7" t="s">
        <v>84</v>
      </c>
      <c r="D9" s="104">
        <v>23</v>
      </c>
      <c r="E9" s="75"/>
      <c r="F9" s="75"/>
      <c r="G9" s="75"/>
      <c r="H9" s="75"/>
      <c r="I9" s="75"/>
      <c r="J9" s="112">
        <f t="shared" si="0"/>
        <v>23</v>
      </c>
      <c r="K9" s="111">
        <f t="shared" si="1"/>
        <v>23</v>
      </c>
      <c r="L9" s="122">
        <f t="shared" si="2"/>
        <v>0</v>
      </c>
      <c r="M9" s="102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K9" s="92"/>
      <c r="BL9" s="92">
        <f t="shared" si="3"/>
        <v>0</v>
      </c>
      <c r="BM9" s="92">
        <f t="shared" si="4"/>
        <v>0</v>
      </c>
      <c r="BN9" s="92">
        <f t="shared" si="5"/>
        <v>0</v>
      </c>
      <c r="BO9" s="92">
        <f t="shared" si="6"/>
        <v>0</v>
      </c>
      <c r="BP9" s="92">
        <f t="shared" si="7"/>
        <v>0</v>
      </c>
      <c r="BQ9" s="92">
        <f t="shared" si="8"/>
        <v>0</v>
      </c>
      <c r="BR9" s="92"/>
      <c r="BS9" s="92">
        <f t="shared" si="9"/>
        <v>1</v>
      </c>
      <c r="BT9" s="92">
        <f t="shared" si="10"/>
        <v>1</v>
      </c>
      <c r="BU9" s="92">
        <f t="shared" si="11"/>
        <v>1</v>
      </c>
      <c r="BV9" s="92">
        <f t="shared" si="12"/>
        <v>1</v>
      </c>
      <c r="BW9" s="92">
        <f t="shared" si="13"/>
        <v>4</v>
      </c>
      <c r="BX9" s="92"/>
      <c r="BY9" s="92">
        <f t="shared" si="14"/>
        <v>1</v>
      </c>
      <c r="BZ9" s="92">
        <f t="shared" si="15"/>
        <v>1</v>
      </c>
      <c r="CA9" s="92">
        <f t="shared" si="16"/>
        <v>1</v>
      </c>
      <c r="CB9" s="92">
        <f t="shared" si="17"/>
        <v>3</v>
      </c>
      <c r="CC9" s="92"/>
      <c r="CD9" s="92">
        <f t="shared" si="18"/>
        <v>1</v>
      </c>
      <c r="CE9" s="92">
        <f t="shared" si="19"/>
        <v>1</v>
      </c>
      <c r="CF9" s="92">
        <f t="shared" si="20"/>
        <v>2</v>
      </c>
      <c r="CG9" s="92"/>
      <c r="CH9" s="92">
        <f t="shared" si="21"/>
        <v>1</v>
      </c>
      <c r="CI9" s="92">
        <f t="shared" si="22"/>
        <v>1</v>
      </c>
      <c r="CJ9" s="96"/>
      <c r="CK9" s="76" t="s">
        <v>67</v>
      </c>
      <c r="CL9" s="97">
        <f>SUM('SA 2015 Poprsche Cup'!Q19-'SA 2015 Poprsche Cup'!B19)</f>
        <v>-6</v>
      </c>
      <c r="CM9" s="77" t="s">
        <v>61</v>
      </c>
      <c r="CN9" s="78" t="s">
        <v>68</v>
      </c>
      <c r="CO9" s="79" t="s">
        <v>69</v>
      </c>
      <c r="CP9" s="98" t="s">
        <v>70</v>
      </c>
    </row>
    <row r="10" spans="1:94" ht="18">
      <c r="A10" s="100"/>
      <c r="B10" s="109">
        <v>7</v>
      </c>
      <c r="C10" s="105" t="s">
        <v>80</v>
      </c>
      <c r="D10" s="103">
        <v>22</v>
      </c>
      <c r="E10" s="74"/>
      <c r="F10" s="74"/>
      <c r="G10" s="74"/>
      <c r="H10" s="74"/>
      <c r="I10" s="74"/>
      <c r="J10" s="112">
        <f t="shared" si="0"/>
        <v>22</v>
      </c>
      <c r="K10" s="111">
        <f t="shared" si="1"/>
        <v>22</v>
      </c>
      <c r="L10" s="122">
        <f t="shared" si="2"/>
        <v>0</v>
      </c>
      <c r="M10" s="102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K10" s="92"/>
      <c r="BL10" s="92">
        <f t="shared" si="3"/>
        <v>0</v>
      </c>
      <c r="BM10" s="92">
        <f t="shared" si="4"/>
        <v>0</v>
      </c>
      <c r="BN10" s="92">
        <f t="shared" si="5"/>
        <v>0</v>
      </c>
      <c r="BO10" s="92">
        <f t="shared" si="6"/>
        <v>0</v>
      </c>
      <c r="BP10" s="92">
        <f t="shared" si="7"/>
        <v>0</v>
      </c>
      <c r="BQ10" s="92">
        <f t="shared" si="8"/>
        <v>0</v>
      </c>
      <c r="BR10" s="92"/>
      <c r="BS10" s="92">
        <f t="shared" si="9"/>
        <v>1</v>
      </c>
      <c r="BT10" s="92">
        <f t="shared" si="10"/>
        <v>1</v>
      </c>
      <c r="BU10" s="92">
        <f t="shared" si="11"/>
        <v>1</v>
      </c>
      <c r="BV10" s="92">
        <f t="shared" si="12"/>
        <v>1</v>
      </c>
      <c r="BW10" s="92">
        <f t="shared" si="13"/>
        <v>4</v>
      </c>
      <c r="BX10" s="92"/>
      <c r="BY10" s="92">
        <f t="shared" si="14"/>
        <v>1</v>
      </c>
      <c r="BZ10" s="92">
        <f t="shared" si="15"/>
        <v>1</v>
      </c>
      <c r="CA10" s="92">
        <f t="shared" si="16"/>
        <v>1</v>
      </c>
      <c r="CB10" s="92">
        <f t="shared" si="17"/>
        <v>3</v>
      </c>
      <c r="CC10" s="92"/>
      <c r="CD10" s="92">
        <f t="shared" si="18"/>
        <v>1</v>
      </c>
      <c r="CE10" s="92">
        <f t="shared" si="19"/>
        <v>1</v>
      </c>
      <c r="CF10" s="92">
        <f t="shared" si="20"/>
        <v>2</v>
      </c>
      <c r="CG10" s="92"/>
      <c r="CH10" s="92">
        <f t="shared" si="21"/>
        <v>1</v>
      </c>
      <c r="CI10" s="92">
        <f t="shared" si="22"/>
        <v>1</v>
      </c>
      <c r="CJ10" s="96"/>
      <c r="CK10" s="76" t="s">
        <v>67</v>
      </c>
      <c r="CL10" s="97">
        <f>SUM('SA 2015 Poprsche Cup'!Q20-'SA 2015 Poprsche Cup'!B20)</f>
        <v>-7</v>
      </c>
      <c r="CM10" s="77" t="s">
        <v>61</v>
      </c>
      <c r="CN10" s="78" t="s">
        <v>68</v>
      </c>
      <c r="CO10" s="79" t="s">
        <v>69</v>
      </c>
      <c r="CP10" s="98" t="s">
        <v>70</v>
      </c>
    </row>
    <row r="11" spans="1:94" ht="18">
      <c r="A11" s="100"/>
      <c r="B11" s="109">
        <v>8</v>
      </c>
      <c r="C11" s="7" t="s">
        <v>81</v>
      </c>
      <c r="D11" s="104">
        <v>21</v>
      </c>
      <c r="E11" s="75"/>
      <c r="F11" s="75"/>
      <c r="G11" s="75"/>
      <c r="H11" s="75"/>
      <c r="I11" s="75"/>
      <c r="J11" s="112">
        <f t="shared" si="0"/>
        <v>21</v>
      </c>
      <c r="K11" s="111">
        <f t="shared" si="1"/>
        <v>21</v>
      </c>
      <c r="L11" s="122">
        <f t="shared" si="2"/>
        <v>0</v>
      </c>
      <c r="M11" s="102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K11" s="92"/>
      <c r="BL11" s="92">
        <f t="shared" si="3"/>
        <v>0</v>
      </c>
      <c r="BM11" s="92">
        <f t="shared" si="4"/>
        <v>0</v>
      </c>
      <c r="BN11" s="92">
        <f t="shared" si="5"/>
        <v>0</v>
      </c>
      <c r="BO11" s="92">
        <f t="shared" si="6"/>
        <v>0</v>
      </c>
      <c r="BP11" s="92">
        <f t="shared" si="7"/>
        <v>0</v>
      </c>
      <c r="BQ11" s="92">
        <f t="shared" si="8"/>
        <v>0</v>
      </c>
      <c r="BR11" s="92"/>
      <c r="BS11" s="92">
        <f t="shared" si="9"/>
        <v>1</v>
      </c>
      <c r="BT11" s="92">
        <f t="shared" si="10"/>
        <v>1</v>
      </c>
      <c r="BU11" s="92">
        <f t="shared" si="11"/>
        <v>1</v>
      </c>
      <c r="BV11" s="92">
        <f t="shared" si="12"/>
        <v>1</v>
      </c>
      <c r="BW11" s="92">
        <f t="shared" si="13"/>
        <v>4</v>
      </c>
      <c r="BX11" s="92"/>
      <c r="BY11" s="92">
        <f t="shared" si="14"/>
        <v>1</v>
      </c>
      <c r="BZ11" s="92">
        <f t="shared" si="15"/>
        <v>1</v>
      </c>
      <c r="CA11" s="92">
        <f t="shared" si="16"/>
        <v>1</v>
      </c>
      <c r="CB11" s="92">
        <f t="shared" si="17"/>
        <v>3</v>
      </c>
      <c r="CC11" s="92"/>
      <c r="CD11" s="92">
        <f t="shared" si="18"/>
        <v>1</v>
      </c>
      <c r="CE11" s="92">
        <f t="shared" si="19"/>
        <v>1</v>
      </c>
      <c r="CF11" s="92">
        <f t="shared" si="20"/>
        <v>2</v>
      </c>
      <c r="CG11" s="92"/>
      <c r="CH11" s="92">
        <f t="shared" si="21"/>
        <v>1</v>
      </c>
      <c r="CI11" s="92">
        <f t="shared" si="22"/>
        <v>1</v>
      </c>
      <c r="CJ11" s="96"/>
      <c r="CK11" s="76" t="s">
        <v>67</v>
      </c>
      <c r="CL11" s="97">
        <f>SUM('SA 2015 Poprsche Cup'!Q21-'SA 2015 Poprsche Cup'!B21)</f>
        <v>-8</v>
      </c>
      <c r="CM11" s="77" t="s">
        <v>61</v>
      </c>
      <c r="CN11" s="78" t="s">
        <v>68</v>
      </c>
      <c r="CO11" s="79" t="s">
        <v>69</v>
      </c>
      <c r="CP11" s="98" t="s">
        <v>70</v>
      </c>
    </row>
    <row r="12" spans="1:94" ht="18">
      <c r="A12" s="100"/>
      <c r="B12" s="109">
        <v>9</v>
      </c>
      <c r="C12" s="105">
        <v>9</v>
      </c>
      <c r="D12" s="103">
        <v>0</v>
      </c>
      <c r="E12" s="74"/>
      <c r="F12" s="74"/>
      <c r="G12" s="74"/>
      <c r="H12" s="74"/>
      <c r="I12" s="74"/>
      <c r="J12" s="112">
        <f t="shared" si="0"/>
        <v>0</v>
      </c>
      <c r="K12" s="111">
        <f t="shared" si="1"/>
        <v>0</v>
      </c>
      <c r="L12" s="122">
        <f t="shared" si="2"/>
        <v>0</v>
      </c>
      <c r="M12" s="102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K12" s="92"/>
      <c r="BL12" s="92">
        <f t="shared" si="3"/>
        <v>1</v>
      </c>
      <c r="BM12" s="92">
        <f t="shared" si="4"/>
        <v>1</v>
      </c>
      <c r="BN12" s="92">
        <f t="shared" si="5"/>
        <v>1</v>
      </c>
      <c r="BO12" s="92">
        <f t="shared" si="6"/>
        <v>1</v>
      </c>
      <c r="BP12" s="92">
        <f t="shared" si="7"/>
        <v>1</v>
      </c>
      <c r="BQ12" s="92">
        <f t="shared" si="8"/>
        <v>5</v>
      </c>
      <c r="BR12" s="92"/>
      <c r="BS12" s="92">
        <f t="shared" si="9"/>
        <v>1</v>
      </c>
      <c r="BT12" s="92">
        <f t="shared" si="10"/>
        <v>1</v>
      </c>
      <c r="BU12" s="92">
        <f t="shared" si="11"/>
        <v>1</v>
      </c>
      <c r="BV12" s="92">
        <f t="shared" si="12"/>
        <v>1</v>
      </c>
      <c r="BW12" s="92">
        <f t="shared" si="13"/>
        <v>4</v>
      </c>
      <c r="BX12" s="92"/>
      <c r="BY12" s="92">
        <f t="shared" si="14"/>
        <v>1</v>
      </c>
      <c r="BZ12" s="92">
        <f t="shared" si="15"/>
        <v>1</v>
      </c>
      <c r="CA12" s="92">
        <f t="shared" si="16"/>
        <v>1</v>
      </c>
      <c r="CB12" s="92">
        <f t="shared" si="17"/>
        <v>3</v>
      </c>
      <c r="CC12" s="92"/>
      <c r="CD12" s="92">
        <f t="shared" si="18"/>
        <v>1</v>
      </c>
      <c r="CE12" s="92">
        <f t="shared" si="19"/>
        <v>1</v>
      </c>
      <c r="CF12" s="92">
        <f t="shared" si="20"/>
        <v>2</v>
      </c>
      <c r="CG12" s="92"/>
      <c r="CH12" s="92">
        <f t="shared" si="21"/>
        <v>1</v>
      </c>
      <c r="CI12" s="92">
        <f t="shared" si="22"/>
        <v>1</v>
      </c>
      <c r="CJ12" s="96"/>
      <c r="CK12" s="76" t="s">
        <v>67</v>
      </c>
      <c r="CL12" s="97" t="e">
        <f>SUM('SA 2015 Poprsche Cup'!#REF!-'SA 2015 Poprsche Cup'!#REF!)</f>
        <v>#REF!</v>
      </c>
      <c r="CM12" s="77" t="s">
        <v>61</v>
      </c>
      <c r="CN12" s="78" t="s">
        <v>68</v>
      </c>
      <c r="CO12" s="79" t="s">
        <v>69</v>
      </c>
      <c r="CP12" s="98" t="s">
        <v>70</v>
      </c>
    </row>
    <row r="13" spans="1:94" ht="18">
      <c r="A13" s="100"/>
      <c r="B13" s="109">
        <v>10</v>
      </c>
      <c r="C13" s="7">
        <v>10</v>
      </c>
      <c r="D13" s="104">
        <v>0</v>
      </c>
      <c r="E13" s="75"/>
      <c r="F13" s="75"/>
      <c r="G13" s="75"/>
      <c r="H13" s="75"/>
      <c r="I13" s="75"/>
      <c r="J13" s="112">
        <f t="shared" si="0"/>
        <v>0</v>
      </c>
      <c r="K13" s="111">
        <f t="shared" si="1"/>
        <v>0</v>
      </c>
      <c r="L13" s="122">
        <f t="shared" si="2"/>
        <v>0</v>
      </c>
      <c r="M13" s="102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K13" s="92"/>
      <c r="BL13" s="92">
        <f t="shared" si="3"/>
        <v>1</v>
      </c>
      <c r="BM13" s="92">
        <f t="shared" si="4"/>
        <v>1</v>
      </c>
      <c r="BN13" s="92">
        <f t="shared" si="5"/>
        <v>1</v>
      </c>
      <c r="BO13" s="92">
        <f t="shared" si="6"/>
        <v>1</v>
      </c>
      <c r="BP13" s="92">
        <f t="shared" si="7"/>
        <v>1</v>
      </c>
      <c r="BQ13" s="92">
        <f t="shared" si="8"/>
        <v>5</v>
      </c>
      <c r="BR13" s="92"/>
      <c r="BS13" s="92">
        <f t="shared" si="9"/>
        <v>1</v>
      </c>
      <c r="BT13" s="92">
        <f t="shared" si="10"/>
        <v>1</v>
      </c>
      <c r="BU13" s="92">
        <f t="shared" si="11"/>
        <v>1</v>
      </c>
      <c r="BV13" s="92">
        <f t="shared" si="12"/>
        <v>1</v>
      </c>
      <c r="BW13" s="92">
        <f t="shared" si="13"/>
        <v>4</v>
      </c>
      <c r="BX13" s="92"/>
      <c r="BY13" s="92">
        <f t="shared" si="14"/>
        <v>1</v>
      </c>
      <c r="BZ13" s="92">
        <f t="shared" si="15"/>
        <v>1</v>
      </c>
      <c r="CA13" s="92">
        <f t="shared" si="16"/>
        <v>1</v>
      </c>
      <c r="CB13" s="92">
        <f t="shared" si="17"/>
        <v>3</v>
      </c>
      <c r="CC13" s="92"/>
      <c r="CD13" s="92">
        <f t="shared" si="18"/>
        <v>1</v>
      </c>
      <c r="CE13" s="92">
        <f t="shared" si="19"/>
        <v>1</v>
      </c>
      <c r="CF13" s="92">
        <f t="shared" si="20"/>
        <v>2</v>
      </c>
      <c r="CG13" s="92"/>
      <c r="CH13" s="92">
        <f t="shared" si="21"/>
        <v>1</v>
      </c>
      <c r="CI13" s="92">
        <f t="shared" si="22"/>
        <v>1</v>
      </c>
      <c r="CJ13" s="96"/>
      <c r="CK13" s="76" t="s">
        <v>67</v>
      </c>
      <c r="CL13" s="97" t="e">
        <f>SUM('SA 2015 Poprsche Cup'!#REF!-'SA 2015 Poprsche Cup'!#REF!)</f>
        <v>#REF!</v>
      </c>
      <c r="CM13" s="77" t="s">
        <v>61</v>
      </c>
      <c r="CN13" s="78" t="s">
        <v>68</v>
      </c>
      <c r="CO13" s="79" t="s">
        <v>69</v>
      </c>
      <c r="CP13" s="98" t="s">
        <v>70</v>
      </c>
    </row>
    <row r="14" spans="1:94" ht="18">
      <c r="A14" s="100"/>
      <c r="B14" s="109">
        <v>11</v>
      </c>
      <c r="C14" s="105">
        <v>11</v>
      </c>
      <c r="D14" s="103">
        <v>0</v>
      </c>
      <c r="E14" s="74"/>
      <c r="F14" s="74"/>
      <c r="G14" s="74"/>
      <c r="H14" s="74"/>
      <c r="I14" s="74"/>
      <c r="J14" s="112">
        <f t="shared" si="0"/>
        <v>0</v>
      </c>
      <c r="K14" s="111">
        <f t="shared" si="1"/>
        <v>0</v>
      </c>
      <c r="L14" s="122">
        <f t="shared" si="2"/>
        <v>0</v>
      </c>
      <c r="M14" s="102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K14" s="92"/>
      <c r="BL14" s="92">
        <f t="shared" si="3"/>
        <v>1</v>
      </c>
      <c r="BM14" s="92">
        <f t="shared" si="4"/>
        <v>1</v>
      </c>
      <c r="BN14" s="92">
        <f t="shared" si="5"/>
        <v>1</v>
      </c>
      <c r="BO14" s="92">
        <f t="shared" si="6"/>
        <v>1</v>
      </c>
      <c r="BP14" s="92">
        <f t="shared" si="7"/>
        <v>1</v>
      </c>
      <c r="BQ14" s="92">
        <f t="shared" si="8"/>
        <v>5</v>
      </c>
      <c r="BR14" s="92"/>
      <c r="BS14" s="92">
        <f t="shared" si="9"/>
        <v>1</v>
      </c>
      <c r="BT14" s="92">
        <f t="shared" si="10"/>
        <v>1</v>
      </c>
      <c r="BU14" s="92">
        <f t="shared" si="11"/>
        <v>1</v>
      </c>
      <c r="BV14" s="92">
        <f t="shared" si="12"/>
        <v>1</v>
      </c>
      <c r="BW14" s="92">
        <f t="shared" si="13"/>
        <v>4</v>
      </c>
      <c r="BX14" s="92"/>
      <c r="BY14" s="92">
        <f t="shared" si="14"/>
        <v>1</v>
      </c>
      <c r="BZ14" s="92">
        <f t="shared" si="15"/>
        <v>1</v>
      </c>
      <c r="CA14" s="92">
        <f t="shared" si="16"/>
        <v>1</v>
      </c>
      <c r="CB14" s="92">
        <f t="shared" si="17"/>
        <v>3</v>
      </c>
      <c r="CC14" s="92"/>
      <c r="CD14" s="92">
        <f t="shared" si="18"/>
        <v>1</v>
      </c>
      <c r="CE14" s="92">
        <f t="shared" si="19"/>
        <v>1</v>
      </c>
      <c r="CF14" s="92">
        <f t="shared" si="20"/>
        <v>2</v>
      </c>
      <c r="CG14" s="92"/>
      <c r="CH14" s="92">
        <f t="shared" si="21"/>
        <v>1</v>
      </c>
      <c r="CI14" s="92">
        <f t="shared" si="22"/>
        <v>1</v>
      </c>
      <c r="CJ14" s="96"/>
      <c r="CK14" s="76" t="s">
        <v>67</v>
      </c>
      <c r="CL14" s="97" t="e">
        <f>SUM('SA 2015 Poprsche Cup'!#REF!-'SA 2015 Poprsche Cup'!#REF!)</f>
        <v>#REF!</v>
      </c>
      <c r="CM14" s="77" t="s">
        <v>61</v>
      </c>
      <c r="CN14" s="78" t="s">
        <v>68</v>
      </c>
      <c r="CO14" s="79" t="s">
        <v>69</v>
      </c>
      <c r="CP14" s="98" t="s">
        <v>70</v>
      </c>
    </row>
    <row r="15" spans="1:94" ht="18">
      <c r="A15" s="100"/>
      <c r="B15" s="109">
        <v>12</v>
      </c>
      <c r="C15" s="7">
        <v>12</v>
      </c>
      <c r="D15" s="104">
        <v>0</v>
      </c>
      <c r="E15" s="75"/>
      <c r="F15" s="75"/>
      <c r="G15" s="75"/>
      <c r="H15" s="75"/>
      <c r="I15" s="75"/>
      <c r="J15" s="112">
        <f t="shared" si="0"/>
        <v>0</v>
      </c>
      <c r="K15" s="111">
        <f t="shared" si="1"/>
        <v>0</v>
      </c>
      <c r="L15" s="122">
        <f t="shared" si="2"/>
        <v>0</v>
      </c>
      <c r="M15" s="102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K15" s="92"/>
      <c r="BL15" s="92">
        <f t="shared" si="3"/>
        <v>1</v>
      </c>
      <c r="BM15" s="92">
        <f t="shared" si="4"/>
        <v>1</v>
      </c>
      <c r="BN15" s="92">
        <f t="shared" si="5"/>
        <v>1</v>
      </c>
      <c r="BO15" s="92">
        <f t="shared" si="6"/>
        <v>1</v>
      </c>
      <c r="BP15" s="92">
        <f t="shared" si="7"/>
        <v>1</v>
      </c>
      <c r="BQ15" s="92">
        <f t="shared" si="8"/>
        <v>5</v>
      </c>
      <c r="BR15" s="92"/>
      <c r="BS15" s="92">
        <f t="shared" si="9"/>
        <v>1</v>
      </c>
      <c r="BT15" s="92">
        <f t="shared" si="10"/>
        <v>1</v>
      </c>
      <c r="BU15" s="92">
        <f t="shared" si="11"/>
        <v>1</v>
      </c>
      <c r="BV15" s="92">
        <f t="shared" si="12"/>
        <v>1</v>
      </c>
      <c r="BW15" s="92">
        <f t="shared" si="13"/>
        <v>4</v>
      </c>
      <c r="BX15" s="92"/>
      <c r="BY15" s="92">
        <f t="shared" si="14"/>
        <v>1</v>
      </c>
      <c r="BZ15" s="92">
        <f t="shared" si="15"/>
        <v>1</v>
      </c>
      <c r="CA15" s="92">
        <f t="shared" si="16"/>
        <v>1</v>
      </c>
      <c r="CB15" s="92">
        <f t="shared" si="17"/>
        <v>3</v>
      </c>
      <c r="CC15" s="92"/>
      <c r="CD15" s="92">
        <f t="shared" si="18"/>
        <v>1</v>
      </c>
      <c r="CE15" s="92">
        <f t="shared" si="19"/>
        <v>1</v>
      </c>
      <c r="CF15" s="92">
        <f t="shared" si="20"/>
        <v>2</v>
      </c>
      <c r="CG15" s="92"/>
      <c r="CH15" s="92">
        <f t="shared" si="21"/>
        <v>1</v>
      </c>
      <c r="CI15" s="92">
        <f t="shared" si="22"/>
        <v>1</v>
      </c>
      <c r="CJ15" s="96"/>
      <c r="CK15" s="76" t="s">
        <v>67</v>
      </c>
      <c r="CL15" s="97" t="e">
        <f>SUM('SA 2015 Poprsche Cup'!#REF!-'SA 2015 Poprsche Cup'!#REF!)</f>
        <v>#REF!</v>
      </c>
      <c r="CM15" s="77" t="s">
        <v>61</v>
      </c>
      <c r="CN15" s="78" t="s">
        <v>68</v>
      </c>
      <c r="CO15" s="79" t="s">
        <v>69</v>
      </c>
      <c r="CP15" s="98" t="s">
        <v>70</v>
      </c>
    </row>
    <row r="16" spans="1:94" ht="18">
      <c r="A16" s="100"/>
      <c r="B16" s="109">
        <v>13</v>
      </c>
      <c r="C16" s="105">
        <v>13</v>
      </c>
      <c r="D16" s="103">
        <v>0</v>
      </c>
      <c r="E16" s="74"/>
      <c r="F16" s="74"/>
      <c r="G16" s="74"/>
      <c r="H16" s="74"/>
      <c r="I16" s="74"/>
      <c r="J16" s="112">
        <f t="shared" si="0"/>
        <v>0</v>
      </c>
      <c r="K16" s="111">
        <f t="shared" si="1"/>
        <v>0</v>
      </c>
      <c r="L16" s="122">
        <f t="shared" si="2"/>
        <v>0</v>
      </c>
      <c r="M16" s="102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K16" s="92"/>
      <c r="BL16" s="92">
        <f t="shared" si="3"/>
        <v>1</v>
      </c>
      <c r="BM16" s="92">
        <f t="shared" si="4"/>
        <v>1</v>
      </c>
      <c r="BN16" s="92">
        <f t="shared" si="5"/>
        <v>1</v>
      </c>
      <c r="BO16" s="92">
        <f t="shared" si="6"/>
        <v>1</v>
      </c>
      <c r="BP16" s="92">
        <f t="shared" si="7"/>
        <v>1</v>
      </c>
      <c r="BQ16" s="92">
        <f t="shared" si="8"/>
        <v>5</v>
      </c>
      <c r="BR16" s="92"/>
      <c r="BS16" s="92">
        <f t="shared" si="9"/>
        <v>1</v>
      </c>
      <c r="BT16" s="92">
        <f t="shared" si="10"/>
        <v>1</v>
      </c>
      <c r="BU16" s="92">
        <f t="shared" si="11"/>
        <v>1</v>
      </c>
      <c r="BV16" s="92">
        <f t="shared" si="12"/>
        <v>1</v>
      </c>
      <c r="BW16" s="92">
        <f t="shared" si="13"/>
        <v>4</v>
      </c>
      <c r="BX16" s="92"/>
      <c r="BY16" s="92">
        <f t="shared" si="14"/>
        <v>1</v>
      </c>
      <c r="BZ16" s="92">
        <f t="shared" si="15"/>
        <v>1</v>
      </c>
      <c r="CA16" s="92">
        <f t="shared" si="16"/>
        <v>1</v>
      </c>
      <c r="CB16" s="92">
        <f t="shared" si="17"/>
        <v>3</v>
      </c>
      <c r="CC16" s="92"/>
      <c r="CD16" s="92">
        <f t="shared" si="18"/>
        <v>1</v>
      </c>
      <c r="CE16" s="92">
        <f t="shared" si="19"/>
        <v>1</v>
      </c>
      <c r="CF16" s="92">
        <f t="shared" si="20"/>
        <v>2</v>
      </c>
      <c r="CG16" s="92"/>
      <c r="CH16" s="92">
        <f t="shared" si="21"/>
        <v>1</v>
      </c>
      <c r="CI16" s="92">
        <f t="shared" si="22"/>
        <v>1</v>
      </c>
      <c r="CJ16" s="96"/>
      <c r="CK16" s="76" t="s">
        <v>67</v>
      </c>
      <c r="CL16" s="97" t="e">
        <f>SUM('SA 2015 Poprsche Cup'!#REF!-'SA 2015 Poprsche Cup'!#REF!)</f>
        <v>#REF!</v>
      </c>
      <c r="CM16" s="77" t="s">
        <v>61</v>
      </c>
      <c r="CN16" s="78" t="s">
        <v>68</v>
      </c>
      <c r="CO16" s="79" t="s">
        <v>69</v>
      </c>
      <c r="CP16" s="98" t="s">
        <v>70</v>
      </c>
    </row>
    <row r="17" spans="1:94" ht="18">
      <c r="A17" s="100"/>
      <c r="B17" s="109">
        <v>14</v>
      </c>
      <c r="C17" s="7">
        <v>14</v>
      </c>
      <c r="D17" s="104">
        <v>0</v>
      </c>
      <c r="E17" s="75"/>
      <c r="F17" s="75"/>
      <c r="G17" s="75"/>
      <c r="H17" s="75"/>
      <c r="I17" s="75"/>
      <c r="J17" s="112">
        <f t="shared" si="0"/>
        <v>0</v>
      </c>
      <c r="K17" s="111">
        <f t="shared" si="1"/>
        <v>0</v>
      </c>
      <c r="L17" s="122">
        <f t="shared" si="2"/>
        <v>0</v>
      </c>
      <c r="M17" s="102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K17" s="92"/>
      <c r="BL17" s="92">
        <f t="shared" si="3"/>
        <v>1</v>
      </c>
      <c r="BM17" s="92">
        <f t="shared" si="4"/>
        <v>1</v>
      </c>
      <c r="BN17" s="92">
        <f t="shared" si="5"/>
        <v>1</v>
      </c>
      <c r="BO17" s="92">
        <f t="shared" si="6"/>
        <v>1</v>
      </c>
      <c r="BP17" s="92">
        <f t="shared" si="7"/>
        <v>1</v>
      </c>
      <c r="BQ17" s="92">
        <f t="shared" si="8"/>
        <v>5</v>
      </c>
      <c r="BR17" s="92"/>
      <c r="BS17" s="92">
        <f t="shared" si="9"/>
        <v>1</v>
      </c>
      <c r="BT17" s="92">
        <f t="shared" si="10"/>
        <v>1</v>
      </c>
      <c r="BU17" s="92">
        <f t="shared" si="11"/>
        <v>1</v>
      </c>
      <c r="BV17" s="92">
        <f t="shared" si="12"/>
        <v>1</v>
      </c>
      <c r="BW17" s="92">
        <f t="shared" si="13"/>
        <v>4</v>
      </c>
      <c r="BX17" s="92"/>
      <c r="BY17" s="92">
        <f t="shared" si="14"/>
        <v>1</v>
      </c>
      <c r="BZ17" s="92">
        <f t="shared" si="15"/>
        <v>1</v>
      </c>
      <c r="CA17" s="92">
        <f t="shared" si="16"/>
        <v>1</v>
      </c>
      <c r="CB17" s="92">
        <f t="shared" si="17"/>
        <v>3</v>
      </c>
      <c r="CC17" s="92"/>
      <c r="CD17" s="92">
        <f t="shared" si="18"/>
        <v>1</v>
      </c>
      <c r="CE17" s="92">
        <f t="shared" si="19"/>
        <v>1</v>
      </c>
      <c r="CF17" s="92">
        <f t="shared" si="20"/>
        <v>2</v>
      </c>
      <c r="CG17" s="92"/>
      <c r="CH17" s="92">
        <f t="shared" si="21"/>
        <v>1</v>
      </c>
      <c r="CI17" s="92">
        <f t="shared" si="22"/>
        <v>1</v>
      </c>
      <c r="CJ17" s="96"/>
      <c r="CK17" s="76" t="s">
        <v>67</v>
      </c>
      <c r="CL17" s="97" t="e">
        <f>SUM('SA 2015 Poprsche Cup'!#REF!-'SA 2015 Poprsche Cup'!#REF!)</f>
        <v>#REF!</v>
      </c>
      <c r="CM17" s="77" t="s">
        <v>61</v>
      </c>
      <c r="CN17" s="78" t="s">
        <v>68</v>
      </c>
      <c r="CO17" s="79" t="s">
        <v>69</v>
      </c>
      <c r="CP17" s="98" t="s">
        <v>70</v>
      </c>
    </row>
    <row r="18" spans="1:94" ht="18">
      <c r="A18" s="100"/>
      <c r="B18" s="109">
        <v>15</v>
      </c>
      <c r="C18" s="105">
        <v>15</v>
      </c>
      <c r="D18" s="103">
        <v>0</v>
      </c>
      <c r="E18" s="74"/>
      <c r="F18" s="74"/>
      <c r="G18" s="74"/>
      <c r="H18" s="74"/>
      <c r="I18" s="74"/>
      <c r="J18" s="112">
        <f t="shared" si="0"/>
        <v>0</v>
      </c>
      <c r="K18" s="111">
        <f t="shared" si="1"/>
        <v>0</v>
      </c>
      <c r="L18" s="122">
        <f t="shared" si="2"/>
        <v>0</v>
      </c>
      <c r="M18" s="102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K18" s="92"/>
      <c r="BL18" s="92">
        <f t="shared" si="3"/>
        <v>1</v>
      </c>
      <c r="BM18" s="92">
        <f t="shared" si="4"/>
        <v>1</v>
      </c>
      <c r="BN18" s="92">
        <f t="shared" si="5"/>
        <v>1</v>
      </c>
      <c r="BO18" s="92">
        <f t="shared" si="6"/>
        <v>1</v>
      </c>
      <c r="BP18" s="92">
        <f t="shared" si="7"/>
        <v>1</v>
      </c>
      <c r="BQ18" s="92">
        <f t="shared" si="8"/>
        <v>5</v>
      </c>
      <c r="BR18" s="92"/>
      <c r="BS18" s="92">
        <f t="shared" si="9"/>
        <v>1</v>
      </c>
      <c r="BT18" s="92">
        <f t="shared" si="10"/>
        <v>1</v>
      </c>
      <c r="BU18" s="92">
        <f t="shared" si="11"/>
        <v>1</v>
      </c>
      <c r="BV18" s="92">
        <f t="shared" si="12"/>
        <v>1</v>
      </c>
      <c r="BW18" s="92">
        <f t="shared" si="13"/>
        <v>4</v>
      </c>
      <c r="BX18" s="92"/>
      <c r="BY18" s="92">
        <f t="shared" si="14"/>
        <v>1</v>
      </c>
      <c r="BZ18" s="92">
        <f t="shared" si="15"/>
        <v>1</v>
      </c>
      <c r="CA18" s="92">
        <f t="shared" si="16"/>
        <v>1</v>
      </c>
      <c r="CB18" s="92">
        <f t="shared" si="17"/>
        <v>3</v>
      </c>
      <c r="CC18" s="92"/>
      <c r="CD18" s="92">
        <f t="shared" si="18"/>
        <v>1</v>
      </c>
      <c r="CE18" s="92">
        <f t="shared" si="19"/>
        <v>1</v>
      </c>
      <c r="CF18" s="92">
        <f t="shared" si="20"/>
        <v>2</v>
      </c>
      <c r="CG18" s="92"/>
      <c r="CH18" s="92">
        <f t="shared" si="21"/>
        <v>1</v>
      </c>
      <c r="CI18" s="92">
        <f t="shared" si="22"/>
        <v>1</v>
      </c>
      <c r="CJ18" s="96"/>
      <c r="CK18" s="76" t="s">
        <v>67</v>
      </c>
      <c r="CL18" s="97" t="e">
        <f>SUM('SA 2015 Poprsche Cup'!#REF!-'SA 2015 Poprsche Cup'!#REF!)</f>
        <v>#REF!</v>
      </c>
      <c r="CM18" s="77" t="s">
        <v>61</v>
      </c>
      <c r="CN18" s="78" t="s">
        <v>68</v>
      </c>
      <c r="CO18" s="79" t="s">
        <v>69</v>
      </c>
      <c r="CP18" s="98" t="s">
        <v>70</v>
      </c>
    </row>
    <row r="19" spans="1:94" ht="18">
      <c r="A19" s="100"/>
      <c r="B19" s="109">
        <v>16</v>
      </c>
      <c r="C19" s="7">
        <v>16</v>
      </c>
      <c r="D19" s="104">
        <v>0</v>
      </c>
      <c r="E19" s="75"/>
      <c r="F19" s="75"/>
      <c r="G19" s="75"/>
      <c r="H19" s="75"/>
      <c r="I19" s="75"/>
      <c r="J19" s="112">
        <f t="shared" si="0"/>
        <v>0</v>
      </c>
      <c r="K19" s="111">
        <f t="shared" si="1"/>
        <v>0</v>
      </c>
      <c r="L19" s="122">
        <f t="shared" si="2"/>
        <v>0</v>
      </c>
      <c r="M19" s="10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K19" s="92"/>
      <c r="BL19" s="92">
        <f t="shared" si="3"/>
        <v>1</v>
      </c>
      <c r="BM19" s="92">
        <f t="shared" si="4"/>
        <v>1</v>
      </c>
      <c r="BN19" s="92">
        <f t="shared" si="5"/>
        <v>1</v>
      </c>
      <c r="BO19" s="92">
        <f t="shared" si="6"/>
        <v>1</v>
      </c>
      <c r="BP19" s="92">
        <f t="shared" si="7"/>
        <v>1</v>
      </c>
      <c r="BQ19" s="92">
        <f t="shared" si="8"/>
        <v>5</v>
      </c>
      <c r="BR19" s="92"/>
      <c r="BS19" s="92">
        <f t="shared" si="9"/>
        <v>1</v>
      </c>
      <c r="BT19" s="92">
        <f t="shared" si="10"/>
        <v>1</v>
      </c>
      <c r="BU19" s="92">
        <f t="shared" si="11"/>
        <v>1</v>
      </c>
      <c r="BV19" s="92">
        <f t="shared" si="12"/>
        <v>1</v>
      </c>
      <c r="BW19" s="92">
        <f t="shared" si="13"/>
        <v>4</v>
      </c>
      <c r="BX19" s="92"/>
      <c r="BY19" s="92">
        <f t="shared" si="14"/>
        <v>1</v>
      </c>
      <c r="BZ19" s="92">
        <f t="shared" si="15"/>
        <v>1</v>
      </c>
      <c r="CA19" s="92">
        <f t="shared" si="16"/>
        <v>1</v>
      </c>
      <c r="CB19" s="92">
        <f t="shared" si="17"/>
        <v>3</v>
      </c>
      <c r="CC19" s="92"/>
      <c r="CD19" s="92">
        <f t="shared" si="18"/>
        <v>1</v>
      </c>
      <c r="CE19" s="92">
        <f t="shared" si="19"/>
        <v>1</v>
      </c>
      <c r="CF19" s="92">
        <f t="shared" si="20"/>
        <v>2</v>
      </c>
      <c r="CG19" s="92"/>
      <c r="CH19" s="92">
        <f t="shared" si="21"/>
        <v>1</v>
      </c>
      <c r="CI19" s="92">
        <f t="shared" si="22"/>
        <v>1</v>
      </c>
      <c r="CJ19" s="96"/>
      <c r="CK19" s="76" t="s">
        <v>67</v>
      </c>
      <c r="CL19" s="97" t="e">
        <f>SUM('SA 2015 Poprsche Cup'!#REF!-'SA 2015 Poprsche Cup'!#REF!)</f>
        <v>#REF!</v>
      </c>
      <c r="CM19" s="77" t="s">
        <v>61</v>
      </c>
      <c r="CN19" s="78" t="s">
        <v>68</v>
      </c>
      <c r="CO19" s="79" t="s">
        <v>69</v>
      </c>
      <c r="CP19" s="98" t="s">
        <v>70</v>
      </c>
    </row>
    <row r="20" spans="1:94" ht="18">
      <c r="A20" s="100"/>
      <c r="B20" s="109">
        <v>17</v>
      </c>
      <c r="C20" s="105">
        <v>17</v>
      </c>
      <c r="D20" s="103">
        <v>0</v>
      </c>
      <c r="E20" s="74"/>
      <c r="F20" s="74"/>
      <c r="G20" s="74"/>
      <c r="H20" s="74"/>
      <c r="I20" s="74"/>
      <c r="J20" s="112">
        <f t="shared" si="0"/>
        <v>0</v>
      </c>
      <c r="K20" s="111">
        <f t="shared" si="1"/>
        <v>0</v>
      </c>
      <c r="L20" s="122">
        <f t="shared" si="2"/>
        <v>0</v>
      </c>
      <c r="M20" s="10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K20" s="92"/>
      <c r="BL20" s="92">
        <f t="shared" si="3"/>
        <v>1</v>
      </c>
      <c r="BM20" s="92">
        <f t="shared" si="4"/>
        <v>1</v>
      </c>
      <c r="BN20" s="92">
        <f t="shared" si="5"/>
        <v>1</v>
      </c>
      <c r="BO20" s="92">
        <f t="shared" si="6"/>
        <v>1</v>
      </c>
      <c r="BP20" s="92">
        <f t="shared" si="7"/>
        <v>1</v>
      </c>
      <c r="BQ20" s="92">
        <f t="shared" si="8"/>
        <v>5</v>
      </c>
      <c r="BR20" s="92"/>
      <c r="BS20" s="92">
        <f t="shared" si="9"/>
        <v>1</v>
      </c>
      <c r="BT20" s="92">
        <f t="shared" si="10"/>
        <v>1</v>
      </c>
      <c r="BU20" s="92">
        <f t="shared" si="11"/>
        <v>1</v>
      </c>
      <c r="BV20" s="92">
        <f t="shared" si="12"/>
        <v>1</v>
      </c>
      <c r="BW20" s="92">
        <f t="shared" si="13"/>
        <v>4</v>
      </c>
      <c r="BX20" s="92"/>
      <c r="BY20" s="92">
        <f t="shared" si="14"/>
        <v>1</v>
      </c>
      <c r="BZ20" s="92">
        <f t="shared" si="15"/>
        <v>1</v>
      </c>
      <c r="CA20" s="92">
        <f t="shared" si="16"/>
        <v>1</v>
      </c>
      <c r="CB20" s="92">
        <f t="shared" si="17"/>
        <v>3</v>
      </c>
      <c r="CC20" s="92"/>
      <c r="CD20" s="92">
        <f t="shared" si="18"/>
        <v>1</v>
      </c>
      <c r="CE20" s="92">
        <f t="shared" si="19"/>
        <v>1</v>
      </c>
      <c r="CF20" s="92">
        <f t="shared" si="20"/>
        <v>2</v>
      </c>
      <c r="CG20" s="92"/>
      <c r="CH20" s="92">
        <f t="shared" si="21"/>
        <v>1</v>
      </c>
      <c r="CI20" s="92">
        <f t="shared" si="22"/>
        <v>1</v>
      </c>
      <c r="CJ20" s="96"/>
      <c r="CK20" s="76" t="s">
        <v>67</v>
      </c>
      <c r="CL20" s="97" t="e">
        <f>SUM('SA 2015 Poprsche Cup'!#REF!-'SA 2015 Poprsche Cup'!#REF!)</f>
        <v>#REF!</v>
      </c>
      <c r="CM20" s="77" t="s">
        <v>61</v>
      </c>
      <c r="CN20" s="78" t="s">
        <v>68</v>
      </c>
      <c r="CO20" s="79" t="s">
        <v>69</v>
      </c>
      <c r="CP20" s="98" t="s">
        <v>70</v>
      </c>
    </row>
    <row r="21" spans="1:94" ht="18">
      <c r="A21" s="100"/>
      <c r="B21" s="109">
        <v>18</v>
      </c>
      <c r="C21" s="7">
        <v>18</v>
      </c>
      <c r="D21" s="104">
        <v>0</v>
      </c>
      <c r="E21" s="75"/>
      <c r="F21" s="75"/>
      <c r="G21" s="75"/>
      <c r="H21" s="75"/>
      <c r="I21" s="75"/>
      <c r="J21" s="112">
        <f t="shared" si="0"/>
        <v>0</v>
      </c>
      <c r="K21" s="111">
        <f t="shared" si="1"/>
        <v>0</v>
      </c>
      <c r="L21" s="122">
        <f t="shared" si="2"/>
        <v>0</v>
      </c>
      <c r="M21" s="10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K21" s="92"/>
      <c r="BL21" s="92">
        <f t="shared" si="3"/>
        <v>1</v>
      </c>
      <c r="BM21" s="92">
        <f t="shared" si="4"/>
        <v>1</v>
      </c>
      <c r="BN21" s="92">
        <f t="shared" si="5"/>
        <v>1</v>
      </c>
      <c r="BO21" s="92">
        <f t="shared" si="6"/>
        <v>1</v>
      </c>
      <c r="BP21" s="92">
        <f t="shared" si="7"/>
        <v>1</v>
      </c>
      <c r="BQ21" s="92">
        <f t="shared" si="8"/>
        <v>5</v>
      </c>
      <c r="BR21" s="92"/>
      <c r="BS21" s="92">
        <f t="shared" si="9"/>
        <v>1</v>
      </c>
      <c r="BT21" s="92">
        <f t="shared" si="10"/>
        <v>1</v>
      </c>
      <c r="BU21" s="92">
        <f t="shared" si="11"/>
        <v>1</v>
      </c>
      <c r="BV21" s="92">
        <f t="shared" si="12"/>
        <v>1</v>
      </c>
      <c r="BW21" s="92">
        <f t="shared" si="13"/>
        <v>4</v>
      </c>
      <c r="BX21" s="92"/>
      <c r="BY21" s="92">
        <f t="shared" si="14"/>
        <v>1</v>
      </c>
      <c r="BZ21" s="92">
        <f t="shared" si="15"/>
        <v>1</v>
      </c>
      <c r="CA21" s="92">
        <f t="shared" si="16"/>
        <v>1</v>
      </c>
      <c r="CB21" s="92">
        <f t="shared" si="17"/>
        <v>3</v>
      </c>
      <c r="CC21" s="92"/>
      <c r="CD21" s="92">
        <f t="shared" si="18"/>
        <v>1</v>
      </c>
      <c r="CE21" s="92">
        <f t="shared" si="19"/>
        <v>1</v>
      </c>
      <c r="CF21" s="92">
        <f t="shared" si="20"/>
        <v>2</v>
      </c>
      <c r="CG21" s="92"/>
      <c r="CH21" s="92">
        <f t="shared" si="21"/>
        <v>1</v>
      </c>
      <c r="CI21" s="92">
        <f t="shared" si="22"/>
        <v>1</v>
      </c>
      <c r="CJ21" s="96"/>
      <c r="CK21" s="76" t="s">
        <v>67</v>
      </c>
      <c r="CL21" s="97" t="e">
        <f>SUM('SA 2015 Poprsche Cup'!#REF!-'SA 2015 Poprsche Cup'!#REF!)</f>
        <v>#REF!</v>
      </c>
      <c r="CM21" s="77" t="s">
        <v>61</v>
      </c>
      <c r="CN21" s="78" t="s">
        <v>68</v>
      </c>
      <c r="CO21" s="79" t="s">
        <v>69</v>
      </c>
      <c r="CP21" s="98" t="s">
        <v>70</v>
      </c>
    </row>
    <row r="22" spans="1:94" ht="18">
      <c r="A22" s="100"/>
      <c r="B22" s="109">
        <v>19</v>
      </c>
      <c r="C22" s="105">
        <v>19</v>
      </c>
      <c r="D22" s="103">
        <v>0</v>
      </c>
      <c r="E22" s="74"/>
      <c r="F22" s="74"/>
      <c r="G22" s="74"/>
      <c r="H22" s="74"/>
      <c r="I22" s="74"/>
      <c r="J22" s="112">
        <f t="shared" si="0"/>
        <v>0</v>
      </c>
      <c r="K22" s="111">
        <f t="shared" si="1"/>
        <v>0</v>
      </c>
      <c r="L22" s="122">
        <f t="shared" si="2"/>
        <v>0</v>
      </c>
      <c r="M22" s="10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K22" s="92"/>
      <c r="BL22" s="92">
        <f t="shared" si="3"/>
        <v>1</v>
      </c>
      <c r="BM22" s="92">
        <f t="shared" si="4"/>
        <v>1</v>
      </c>
      <c r="BN22" s="92">
        <f t="shared" si="5"/>
        <v>1</v>
      </c>
      <c r="BO22" s="92">
        <f t="shared" si="6"/>
        <v>1</v>
      </c>
      <c r="BP22" s="92">
        <f t="shared" si="7"/>
        <v>1</v>
      </c>
      <c r="BQ22" s="92">
        <f t="shared" si="8"/>
        <v>5</v>
      </c>
      <c r="BR22" s="92"/>
      <c r="BS22" s="92">
        <f t="shared" si="9"/>
        <v>1</v>
      </c>
      <c r="BT22" s="92">
        <f t="shared" si="10"/>
        <v>1</v>
      </c>
      <c r="BU22" s="92">
        <f t="shared" si="11"/>
        <v>1</v>
      </c>
      <c r="BV22" s="92">
        <f t="shared" si="12"/>
        <v>1</v>
      </c>
      <c r="BW22" s="92">
        <f t="shared" si="13"/>
        <v>4</v>
      </c>
      <c r="BX22" s="92"/>
      <c r="BY22" s="92">
        <f t="shared" si="14"/>
        <v>1</v>
      </c>
      <c r="BZ22" s="92">
        <f t="shared" si="15"/>
        <v>1</v>
      </c>
      <c r="CA22" s="92">
        <f t="shared" si="16"/>
        <v>1</v>
      </c>
      <c r="CB22" s="92">
        <f t="shared" si="17"/>
        <v>3</v>
      </c>
      <c r="CC22" s="92"/>
      <c r="CD22" s="92">
        <f t="shared" si="18"/>
        <v>1</v>
      </c>
      <c r="CE22" s="92">
        <f t="shared" si="19"/>
        <v>1</v>
      </c>
      <c r="CF22" s="92">
        <f t="shared" si="20"/>
        <v>2</v>
      </c>
      <c r="CG22" s="92"/>
      <c r="CH22" s="92">
        <f t="shared" si="21"/>
        <v>1</v>
      </c>
      <c r="CI22" s="92">
        <f t="shared" si="22"/>
        <v>1</v>
      </c>
      <c r="CJ22" s="96"/>
      <c r="CK22" s="76" t="s">
        <v>67</v>
      </c>
      <c r="CL22" s="97" t="e">
        <f>SUM('SA 2015 Poprsche Cup'!#REF!-'SA 2015 Poprsche Cup'!#REF!)</f>
        <v>#REF!</v>
      </c>
      <c r="CM22" s="77" t="s">
        <v>61</v>
      </c>
      <c r="CN22" s="78" t="s">
        <v>68</v>
      </c>
      <c r="CO22" s="79" t="s">
        <v>69</v>
      </c>
      <c r="CP22" s="98" t="s">
        <v>70</v>
      </c>
    </row>
    <row r="23" spans="1:94" ht="18">
      <c r="A23" s="100"/>
      <c r="B23" s="109">
        <v>20</v>
      </c>
      <c r="C23" s="7">
        <v>20</v>
      </c>
      <c r="D23" s="104">
        <v>0</v>
      </c>
      <c r="E23" s="75"/>
      <c r="F23" s="75"/>
      <c r="G23" s="75"/>
      <c r="H23" s="75"/>
      <c r="I23" s="75"/>
      <c r="J23" s="112">
        <f t="shared" si="0"/>
        <v>0</v>
      </c>
      <c r="K23" s="111">
        <f t="shared" si="1"/>
        <v>0</v>
      </c>
      <c r="L23" s="122">
        <f t="shared" si="2"/>
        <v>0</v>
      </c>
      <c r="M23" s="10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K23" s="92"/>
      <c r="BL23" s="92">
        <f t="shared" si="3"/>
        <v>1</v>
      </c>
      <c r="BM23" s="92">
        <f t="shared" si="4"/>
        <v>1</v>
      </c>
      <c r="BN23" s="92">
        <f t="shared" si="5"/>
        <v>1</v>
      </c>
      <c r="BO23" s="92">
        <f t="shared" si="6"/>
        <v>1</v>
      </c>
      <c r="BP23" s="92">
        <f t="shared" si="7"/>
        <v>1</v>
      </c>
      <c r="BQ23" s="92">
        <f t="shared" si="8"/>
        <v>5</v>
      </c>
      <c r="BR23" s="92"/>
      <c r="BS23" s="92">
        <f t="shared" si="9"/>
        <v>1</v>
      </c>
      <c r="BT23" s="92">
        <f t="shared" si="10"/>
        <v>1</v>
      </c>
      <c r="BU23" s="92">
        <f t="shared" si="11"/>
        <v>1</v>
      </c>
      <c r="BV23" s="92">
        <f t="shared" si="12"/>
        <v>1</v>
      </c>
      <c r="BW23" s="92">
        <f t="shared" si="13"/>
        <v>4</v>
      </c>
      <c r="BX23" s="92"/>
      <c r="BY23" s="92">
        <f t="shared" si="14"/>
        <v>1</v>
      </c>
      <c r="BZ23" s="92">
        <f t="shared" si="15"/>
        <v>1</v>
      </c>
      <c r="CA23" s="92">
        <f t="shared" si="16"/>
        <v>1</v>
      </c>
      <c r="CB23" s="92">
        <f t="shared" si="17"/>
        <v>3</v>
      </c>
      <c r="CC23" s="92"/>
      <c r="CD23" s="92">
        <f t="shared" si="18"/>
        <v>1</v>
      </c>
      <c r="CE23" s="92">
        <f t="shared" si="19"/>
        <v>1</v>
      </c>
      <c r="CF23" s="92">
        <f t="shared" si="20"/>
        <v>2</v>
      </c>
      <c r="CG23" s="92"/>
      <c r="CH23" s="92">
        <f t="shared" si="21"/>
        <v>1</v>
      </c>
      <c r="CI23" s="92">
        <f t="shared" si="22"/>
        <v>1</v>
      </c>
      <c r="CJ23" s="96"/>
      <c r="CK23" s="76" t="s">
        <v>67</v>
      </c>
      <c r="CL23" s="97" t="e">
        <f>SUM('SA 2015 Poprsche Cup'!#REF!-'SA 2015 Poprsche Cup'!#REF!)</f>
        <v>#REF!</v>
      </c>
      <c r="CM23" s="77" t="s">
        <v>61</v>
      </c>
      <c r="CN23" s="78" t="s">
        <v>68</v>
      </c>
      <c r="CO23" s="79" t="s">
        <v>69</v>
      </c>
      <c r="CP23" s="98" t="s">
        <v>70</v>
      </c>
    </row>
    <row r="24" spans="1:94" ht="18">
      <c r="A24" s="100"/>
      <c r="B24" s="109">
        <v>21</v>
      </c>
      <c r="C24" s="105">
        <v>21</v>
      </c>
      <c r="D24" s="103">
        <v>0</v>
      </c>
      <c r="E24" s="74"/>
      <c r="F24" s="74"/>
      <c r="G24" s="74"/>
      <c r="H24" s="74"/>
      <c r="I24" s="74"/>
      <c r="J24" s="112">
        <f t="shared" si="0"/>
        <v>0</v>
      </c>
      <c r="K24" s="111">
        <f t="shared" si="1"/>
        <v>0</v>
      </c>
      <c r="L24" s="122">
        <f t="shared" si="2"/>
        <v>0</v>
      </c>
      <c r="M24" s="10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K24" s="92"/>
      <c r="BL24" s="92">
        <f t="shared" si="3"/>
        <v>1</v>
      </c>
      <c r="BM24" s="92">
        <f t="shared" si="4"/>
        <v>1</v>
      </c>
      <c r="BN24" s="92">
        <f t="shared" si="5"/>
        <v>1</v>
      </c>
      <c r="BO24" s="92">
        <f t="shared" si="6"/>
        <v>1</v>
      </c>
      <c r="BP24" s="92">
        <f t="shared" si="7"/>
        <v>1</v>
      </c>
      <c r="BQ24" s="92">
        <f t="shared" si="8"/>
        <v>5</v>
      </c>
      <c r="BR24" s="92"/>
      <c r="BS24" s="92">
        <f t="shared" si="9"/>
        <v>1</v>
      </c>
      <c r="BT24" s="92">
        <f t="shared" si="10"/>
        <v>1</v>
      </c>
      <c r="BU24" s="92">
        <f t="shared" si="11"/>
        <v>1</v>
      </c>
      <c r="BV24" s="92">
        <f t="shared" si="12"/>
        <v>1</v>
      </c>
      <c r="BW24" s="92">
        <f t="shared" si="13"/>
        <v>4</v>
      </c>
      <c r="BX24" s="92"/>
      <c r="BY24" s="92">
        <f t="shared" si="14"/>
        <v>1</v>
      </c>
      <c r="BZ24" s="92">
        <f t="shared" si="15"/>
        <v>1</v>
      </c>
      <c r="CA24" s="92">
        <f t="shared" si="16"/>
        <v>1</v>
      </c>
      <c r="CB24" s="92">
        <f t="shared" si="17"/>
        <v>3</v>
      </c>
      <c r="CC24" s="92"/>
      <c r="CD24" s="92">
        <f t="shared" si="18"/>
        <v>1</v>
      </c>
      <c r="CE24" s="92">
        <f t="shared" si="19"/>
        <v>1</v>
      </c>
      <c r="CF24" s="92">
        <f t="shared" si="20"/>
        <v>2</v>
      </c>
      <c r="CG24" s="92"/>
      <c r="CH24" s="92">
        <f t="shared" si="21"/>
        <v>1</v>
      </c>
      <c r="CI24" s="92">
        <f t="shared" si="22"/>
        <v>1</v>
      </c>
      <c r="CJ24" s="96"/>
      <c r="CK24" s="76" t="s">
        <v>67</v>
      </c>
      <c r="CL24" s="97" t="e">
        <f>SUM('SA 2015 Poprsche Cup'!#REF!-'SA 2015 Poprsche Cup'!#REF!)</f>
        <v>#REF!</v>
      </c>
      <c r="CM24" s="77" t="s">
        <v>61</v>
      </c>
      <c r="CN24" s="78" t="s">
        <v>68</v>
      </c>
      <c r="CO24" s="79" t="s">
        <v>69</v>
      </c>
      <c r="CP24" s="98" t="s">
        <v>70</v>
      </c>
    </row>
    <row r="25" spans="1:94" ht="18">
      <c r="A25" s="100"/>
      <c r="B25" s="109">
        <v>22</v>
      </c>
      <c r="C25" s="7">
        <v>22</v>
      </c>
      <c r="D25" s="104">
        <v>0</v>
      </c>
      <c r="E25" s="75"/>
      <c r="F25" s="75"/>
      <c r="G25" s="75"/>
      <c r="H25" s="75"/>
      <c r="I25" s="75"/>
      <c r="J25" s="112">
        <f t="shared" si="0"/>
        <v>0</v>
      </c>
      <c r="K25" s="111">
        <f t="shared" si="1"/>
        <v>0</v>
      </c>
      <c r="L25" s="122">
        <f t="shared" si="2"/>
        <v>0</v>
      </c>
      <c r="M25" s="10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K25" s="92"/>
      <c r="BL25" s="92">
        <f t="shared" si="3"/>
        <v>1</v>
      </c>
      <c r="BM25" s="92">
        <f t="shared" si="4"/>
        <v>1</v>
      </c>
      <c r="BN25" s="92">
        <f t="shared" si="5"/>
        <v>1</v>
      </c>
      <c r="BO25" s="92">
        <f t="shared" si="6"/>
        <v>1</v>
      </c>
      <c r="BP25" s="92">
        <f t="shared" si="7"/>
        <v>1</v>
      </c>
      <c r="BQ25" s="92">
        <f t="shared" si="8"/>
        <v>5</v>
      </c>
      <c r="BR25" s="92"/>
      <c r="BS25" s="92">
        <f t="shared" si="9"/>
        <v>1</v>
      </c>
      <c r="BT25" s="92">
        <f t="shared" si="10"/>
        <v>1</v>
      </c>
      <c r="BU25" s="92">
        <f t="shared" si="11"/>
        <v>1</v>
      </c>
      <c r="BV25" s="92">
        <f t="shared" si="12"/>
        <v>1</v>
      </c>
      <c r="BW25" s="92">
        <f t="shared" si="13"/>
        <v>4</v>
      </c>
      <c r="BX25" s="92"/>
      <c r="BY25" s="92">
        <f t="shared" si="14"/>
        <v>1</v>
      </c>
      <c r="BZ25" s="92">
        <f t="shared" si="15"/>
        <v>1</v>
      </c>
      <c r="CA25" s="92">
        <f t="shared" si="16"/>
        <v>1</v>
      </c>
      <c r="CB25" s="92">
        <f t="shared" si="17"/>
        <v>3</v>
      </c>
      <c r="CC25" s="92"/>
      <c r="CD25" s="92">
        <f t="shared" si="18"/>
        <v>1</v>
      </c>
      <c r="CE25" s="92">
        <f t="shared" si="19"/>
        <v>1</v>
      </c>
      <c r="CF25" s="92">
        <f t="shared" si="20"/>
        <v>2</v>
      </c>
      <c r="CG25" s="92"/>
      <c r="CH25" s="92">
        <f t="shared" si="21"/>
        <v>1</v>
      </c>
      <c r="CI25" s="92">
        <f t="shared" si="22"/>
        <v>1</v>
      </c>
      <c r="CJ25" s="96"/>
      <c r="CK25" s="76" t="s">
        <v>67</v>
      </c>
      <c r="CL25" s="97" t="e">
        <f>SUM('SA 2015 Poprsche Cup'!#REF!-'SA 2015 Poprsche Cup'!#REF!)</f>
        <v>#REF!</v>
      </c>
      <c r="CM25" s="77" t="s">
        <v>61</v>
      </c>
      <c r="CN25" s="78" t="s">
        <v>68</v>
      </c>
      <c r="CO25" s="79" t="s">
        <v>69</v>
      </c>
      <c r="CP25" s="98" t="s">
        <v>70</v>
      </c>
    </row>
    <row r="26" spans="1:94" ht="18">
      <c r="A26" s="100"/>
      <c r="B26" s="109">
        <v>23</v>
      </c>
      <c r="C26" s="105">
        <v>23</v>
      </c>
      <c r="D26" s="103">
        <v>0</v>
      </c>
      <c r="E26" s="74"/>
      <c r="F26" s="74"/>
      <c r="G26" s="74"/>
      <c r="H26" s="74"/>
      <c r="I26" s="74"/>
      <c r="J26" s="112">
        <f t="shared" si="0"/>
        <v>0</v>
      </c>
      <c r="K26" s="111">
        <f t="shared" si="1"/>
        <v>0</v>
      </c>
      <c r="L26" s="122">
        <f t="shared" si="2"/>
        <v>0</v>
      </c>
      <c r="M26" s="10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K26" s="92"/>
      <c r="BL26" s="92">
        <f t="shared" si="3"/>
        <v>1</v>
      </c>
      <c r="BM26" s="92">
        <f t="shared" si="4"/>
        <v>1</v>
      </c>
      <c r="BN26" s="92">
        <f t="shared" si="5"/>
        <v>1</v>
      </c>
      <c r="BO26" s="92">
        <f t="shared" si="6"/>
        <v>1</v>
      </c>
      <c r="BP26" s="92">
        <f t="shared" si="7"/>
        <v>1</v>
      </c>
      <c r="BQ26" s="92">
        <f t="shared" si="8"/>
        <v>5</v>
      </c>
      <c r="BR26" s="92"/>
      <c r="BS26" s="92">
        <f t="shared" si="9"/>
        <v>1</v>
      </c>
      <c r="BT26" s="92">
        <f t="shared" si="10"/>
        <v>1</v>
      </c>
      <c r="BU26" s="92">
        <f t="shared" si="11"/>
        <v>1</v>
      </c>
      <c r="BV26" s="92">
        <f t="shared" si="12"/>
        <v>1</v>
      </c>
      <c r="BW26" s="92">
        <f t="shared" si="13"/>
        <v>4</v>
      </c>
      <c r="BX26" s="92"/>
      <c r="BY26" s="92">
        <f t="shared" si="14"/>
        <v>1</v>
      </c>
      <c r="BZ26" s="92">
        <f t="shared" si="15"/>
        <v>1</v>
      </c>
      <c r="CA26" s="92">
        <f t="shared" si="16"/>
        <v>1</v>
      </c>
      <c r="CB26" s="92">
        <f t="shared" si="17"/>
        <v>3</v>
      </c>
      <c r="CC26" s="92"/>
      <c r="CD26" s="92">
        <f t="shared" si="18"/>
        <v>1</v>
      </c>
      <c r="CE26" s="92">
        <f t="shared" si="19"/>
        <v>1</v>
      </c>
      <c r="CF26" s="92">
        <f t="shared" si="20"/>
        <v>2</v>
      </c>
      <c r="CG26" s="92"/>
      <c r="CH26" s="92">
        <f t="shared" si="21"/>
        <v>1</v>
      </c>
      <c r="CI26" s="92">
        <f t="shared" si="22"/>
        <v>1</v>
      </c>
      <c r="CJ26" s="96"/>
      <c r="CK26" s="76" t="s">
        <v>67</v>
      </c>
      <c r="CL26" s="97" t="e">
        <f>SUM('SA 2015 Poprsche Cup'!#REF!-'SA 2015 Poprsche Cup'!#REF!)</f>
        <v>#REF!</v>
      </c>
      <c r="CM26" s="77" t="s">
        <v>61</v>
      </c>
      <c r="CN26" s="78" t="s">
        <v>68</v>
      </c>
      <c r="CO26" s="79" t="s">
        <v>69</v>
      </c>
      <c r="CP26" s="98" t="s">
        <v>70</v>
      </c>
    </row>
    <row r="27" spans="1:94" ht="18">
      <c r="A27" s="100"/>
      <c r="B27" s="109">
        <v>24</v>
      </c>
      <c r="C27" s="7">
        <v>24</v>
      </c>
      <c r="D27" s="104">
        <v>0</v>
      </c>
      <c r="E27" s="75"/>
      <c r="F27" s="75"/>
      <c r="G27" s="75"/>
      <c r="H27" s="75"/>
      <c r="I27" s="75"/>
      <c r="J27" s="112">
        <f t="shared" si="0"/>
        <v>0</v>
      </c>
      <c r="K27" s="111">
        <f t="shared" si="1"/>
        <v>0</v>
      </c>
      <c r="L27" s="122">
        <f t="shared" si="2"/>
        <v>0</v>
      </c>
      <c r="M27" s="10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K27" s="92"/>
      <c r="BL27" s="92">
        <f t="shared" si="3"/>
        <v>1</v>
      </c>
      <c r="BM27" s="92">
        <f t="shared" si="4"/>
        <v>1</v>
      </c>
      <c r="BN27" s="92">
        <f t="shared" si="5"/>
        <v>1</v>
      </c>
      <c r="BO27" s="92">
        <f t="shared" si="6"/>
        <v>1</v>
      </c>
      <c r="BP27" s="92">
        <f t="shared" si="7"/>
        <v>1</v>
      </c>
      <c r="BQ27" s="92">
        <f t="shared" si="8"/>
        <v>5</v>
      </c>
      <c r="BR27" s="92"/>
      <c r="BS27" s="92">
        <f t="shared" si="9"/>
        <v>1</v>
      </c>
      <c r="BT27" s="92">
        <f t="shared" si="10"/>
        <v>1</v>
      </c>
      <c r="BU27" s="92">
        <f t="shared" si="11"/>
        <v>1</v>
      </c>
      <c r="BV27" s="92">
        <f t="shared" si="12"/>
        <v>1</v>
      </c>
      <c r="BW27" s="92">
        <f t="shared" si="13"/>
        <v>4</v>
      </c>
      <c r="BX27" s="92"/>
      <c r="BY27" s="92">
        <f t="shared" si="14"/>
        <v>1</v>
      </c>
      <c r="BZ27" s="92">
        <f t="shared" si="15"/>
        <v>1</v>
      </c>
      <c r="CA27" s="92">
        <f t="shared" si="16"/>
        <v>1</v>
      </c>
      <c r="CB27" s="92">
        <f t="shared" si="17"/>
        <v>3</v>
      </c>
      <c r="CC27" s="92"/>
      <c r="CD27" s="92">
        <f t="shared" si="18"/>
        <v>1</v>
      </c>
      <c r="CE27" s="92">
        <f t="shared" si="19"/>
        <v>1</v>
      </c>
      <c r="CF27" s="92">
        <f t="shared" si="20"/>
        <v>2</v>
      </c>
      <c r="CG27" s="92"/>
      <c r="CH27" s="92">
        <f t="shared" si="21"/>
        <v>1</v>
      </c>
      <c r="CI27" s="92">
        <f t="shared" si="22"/>
        <v>1</v>
      </c>
      <c r="CJ27" s="96"/>
      <c r="CK27" s="76" t="s">
        <v>67</v>
      </c>
      <c r="CL27" s="97" t="e">
        <f>SUM('SA 2015 Poprsche Cup'!#REF!-'SA 2015 Poprsche Cup'!#REF!)</f>
        <v>#REF!</v>
      </c>
      <c r="CM27" s="77" t="s">
        <v>61</v>
      </c>
      <c r="CN27" s="78" t="s">
        <v>68</v>
      </c>
      <c r="CO27" s="79" t="s">
        <v>69</v>
      </c>
      <c r="CP27" s="98" t="s">
        <v>70</v>
      </c>
    </row>
    <row r="28" spans="1:94" ht="18">
      <c r="A28" s="100"/>
      <c r="B28" s="109">
        <v>25</v>
      </c>
      <c r="C28" s="105">
        <v>25</v>
      </c>
      <c r="D28" s="103">
        <v>0</v>
      </c>
      <c r="E28" s="74"/>
      <c r="F28" s="74"/>
      <c r="G28" s="74"/>
      <c r="H28" s="74"/>
      <c r="I28" s="74"/>
      <c r="J28" s="112">
        <f t="shared" si="0"/>
        <v>0</v>
      </c>
      <c r="K28" s="111">
        <f t="shared" si="1"/>
        <v>0</v>
      </c>
      <c r="L28" s="122">
        <f t="shared" si="2"/>
        <v>0</v>
      </c>
      <c r="M28" s="10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K28" s="92"/>
      <c r="BL28" s="92">
        <f t="shared" si="3"/>
        <v>1</v>
      </c>
      <c r="BM28" s="92">
        <f t="shared" si="4"/>
        <v>1</v>
      </c>
      <c r="BN28" s="92">
        <f t="shared" si="5"/>
        <v>1</v>
      </c>
      <c r="BO28" s="92">
        <f t="shared" si="6"/>
        <v>1</v>
      </c>
      <c r="BP28" s="92">
        <f t="shared" si="7"/>
        <v>1</v>
      </c>
      <c r="BQ28" s="92">
        <f t="shared" si="8"/>
        <v>5</v>
      </c>
      <c r="BR28" s="92"/>
      <c r="BS28" s="92">
        <f t="shared" si="9"/>
        <v>1</v>
      </c>
      <c r="BT28" s="92">
        <f t="shared" si="10"/>
        <v>1</v>
      </c>
      <c r="BU28" s="92">
        <f t="shared" si="11"/>
        <v>1</v>
      </c>
      <c r="BV28" s="92">
        <f t="shared" si="12"/>
        <v>1</v>
      </c>
      <c r="BW28" s="92">
        <f t="shared" si="13"/>
        <v>4</v>
      </c>
      <c r="BX28" s="92"/>
      <c r="BY28" s="92">
        <f t="shared" si="14"/>
        <v>1</v>
      </c>
      <c r="BZ28" s="92">
        <f t="shared" si="15"/>
        <v>1</v>
      </c>
      <c r="CA28" s="92">
        <f t="shared" si="16"/>
        <v>1</v>
      </c>
      <c r="CB28" s="92">
        <f t="shared" si="17"/>
        <v>3</v>
      </c>
      <c r="CC28" s="92"/>
      <c r="CD28" s="92">
        <f t="shared" si="18"/>
        <v>1</v>
      </c>
      <c r="CE28" s="92">
        <f t="shared" si="19"/>
        <v>1</v>
      </c>
      <c r="CF28" s="92">
        <f t="shared" si="20"/>
        <v>2</v>
      </c>
      <c r="CG28" s="92"/>
      <c r="CH28" s="92">
        <f t="shared" si="21"/>
        <v>1</v>
      </c>
      <c r="CI28" s="92">
        <f t="shared" si="22"/>
        <v>1</v>
      </c>
      <c r="CJ28" s="96"/>
      <c r="CK28" s="76" t="s">
        <v>67</v>
      </c>
      <c r="CL28" s="97" t="e">
        <f>SUM('SA 2015 Poprsche Cup'!#REF!-'SA 2015 Poprsche Cup'!#REF!)</f>
        <v>#REF!</v>
      </c>
      <c r="CM28" s="77" t="s">
        <v>61</v>
      </c>
      <c r="CN28" s="78" t="s">
        <v>68</v>
      </c>
      <c r="CO28" s="79" t="s">
        <v>69</v>
      </c>
      <c r="CP28" s="98" t="s">
        <v>70</v>
      </c>
    </row>
    <row r="29" spans="1:94" ht="18">
      <c r="A29" s="100"/>
      <c r="B29" s="109">
        <v>26</v>
      </c>
      <c r="C29" s="7">
        <v>26</v>
      </c>
      <c r="D29" s="104">
        <v>0</v>
      </c>
      <c r="E29" s="75"/>
      <c r="F29" s="75"/>
      <c r="G29" s="75"/>
      <c r="H29" s="75"/>
      <c r="I29" s="75"/>
      <c r="J29" s="112">
        <f t="shared" si="0"/>
        <v>0</v>
      </c>
      <c r="K29" s="111">
        <f t="shared" si="1"/>
        <v>0</v>
      </c>
      <c r="L29" s="122">
        <f t="shared" si="2"/>
        <v>0</v>
      </c>
      <c r="M29" s="10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K29" s="92"/>
      <c r="BL29" s="92">
        <f t="shared" si="3"/>
        <v>1</v>
      </c>
      <c r="BM29" s="92">
        <f t="shared" si="4"/>
        <v>1</v>
      </c>
      <c r="BN29" s="92">
        <f t="shared" si="5"/>
        <v>1</v>
      </c>
      <c r="BO29" s="92">
        <f t="shared" si="6"/>
        <v>1</v>
      </c>
      <c r="BP29" s="92">
        <f t="shared" si="7"/>
        <v>1</v>
      </c>
      <c r="BQ29" s="92">
        <f t="shared" si="8"/>
        <v>5</v>
      </c>
      <c r="BR29" s="92"/>
      <c r="BS29" s="92">
        <f t="shared" si="9"/>
        <v>1</v>
      </c>
      <c r="BT29" s="92">
        <f t="shared" si="10"/>
        <v>1</v>
      </c>
      <c r="BU29" s="92">
        <f t="shared" si="11"/>
        <v>1</v>
      </c>
      <c r="BV29" s="92">
        <f t="shared" si="12"/>
        <v>1</v>
      </c>
      <c r="BW29" s="92">
        <f t="shared" si="13"/>
        <v>4</v>
      </c>
      <c r="BX29" s="92"/>
      <c r="BY29" s="92">
        <f t="shared" si="14"/>
        <v>1</v>
      </c>
      <c r="BZ29" s="92">
        <f t="shared" si="15"/>
        <v>1</v>
      </c>
      <c r="CA29" s="92">
        <f t="shared" si="16"/>
        <v>1</v>
      </c>
      <c r="CB29" s="92">
        <f t="shared" si="17"/>
        <v>3</v>
      </c>
      <c r="CC29" s="92"/>
      <c r="CD29" s="92">
        <f t="shared" si="18"/>
        <v>1</v>
      </c>
      <c r="CE29" s="92">
        <f t="shared" si="19"/>
        <v>1</v>
      </c>
      <c r="CF29" s="92">
        <f t="shared" si="20"/>
        <v>2</v>
      </c>
      <c r="CG29" s="92"/>
      <c r="CH29" s="92">
        <f t="shared" si="21"/>
        <v>1</v>
      </c>
      <c r="CI29" s="92">
        <f t="shared" si="22"/>
        <v>1</v>
      </c>
      <c r="CJ29" s="96"/>
      <c r="CK29" s="76" t="s">
        <v>67</v>
      </c>
      <c r="CL29" s="97" t="e">
        <f>SUM('SA 2015 Poprsche Cup'!#REF!-'SA 2015 Poprsche Cup'!#REF!)</f>
        <v>#REF!</v>
      </c>
      <c r="CM29" s="77" t="s">
        <v>61</v>
      </c>
      <c r="CN29" s="78" t="s">
        <v>68</v>
      </c>
      <c r="CO29" s="79" t="s">
        <v>69</v>
      </c>
      <c r="CP29" s="98" t="s">
        <v>70</v>
      </c>
    </row>
    <row r="30" spans="1:94" ht="18">
      <c r="A30" s="100"/>
      <c r="B30" s="109">
        <v>27</v>
      </c>
      <c r="C30" s="105">
        <v>27</v>
      </c>
      <c r="D30" s="103">
        <v>0</v>
      </c>
      <c r="E30" s="74"/>
      <c r="F30" s="74"/>
      <c r="G30" s="74"/>
      <c r="H30" s="74"/>
      <c r="I30" s="74"/>
      <c r="J30" s="112">
        <f t="shared" si="0"/>
        <v>0</v>
      </c>
      <c r="K30" s="111">
        <f t="shared" si="1"/>
        <v>0</v>
      </c>
      <c r="L30" s="122">
        <f t="shared" si="2"/>
        <v>0</v>
      </c>
      <c r="M30" s="10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K30" s="92"/>
      <c r="BL30" s="92">
        <f t="shared" si="3"/>
        <v>1</v>
      </c>
      <c r="BM30" s="92">
        <f t="shared" si="4"/>
        <v>1</v>
      </c>
      <c r="BN30" s="92">
        <f t="shared" si="5"/>
        <v>1</v>
      </c>
      <c r="BO30" s="92">
        <f t="shared" si="6"/>
        <v>1</v>
      </c>
      <c r="BP30" s="92">
        <f t="shared" si="7"/>
        <v>1</v>
      </c>
      <c r="BQ30" s="92">
        <f t="shared" si="8"/>
        <v>5</v>
      </c>
      <c r="BR30" s="92"/>
      <c r="BS30" s="92">
        <f t="shared" si="9"/>
        <v>1</v>
      </c>
      <c r="BT30" s="92">
        <f t="shared" si="10"/>
        <v>1</v>
      </c>
      <c r="BU30" s="92">
        <f t="shared" si="11"/>
        <v>1</v>
      </c>
      <c r="BV30" s="92">
        <f t="shared" si="12"/>
        <v>1</v>
      </c>
      <c r="BW30" s="92">
        <f t="shared" si="13"/>
        <v>4</v>
      </c>
      <c r="BX30" s="92"/>
      <c r="BY30" s="92">
        <f t="shared" si="14"/>
        <v>1</v>
      </c>
      <c r="BZ30" s="92">
        <f t="shared" si="15"/>
        <v>1</v>
      </c>
      <c r="CA30" s="92">
        <f t="shared" si="16"/>
        <v>1</v>
      </c>
      <c r="CB30" s="92">
        <f t="shared" si="17"/>
        <v>3</v>
      </c>
      <c r="CC30" s="92"/>
      <c r="CD30" s="92">
        <f t="shared" si="18"/>
        <v>1</v>
      </c>
      <c r="CE30" s="92">
        <f t="shared" si="19"/>
        <v>1</v>
      </c>
      <c r="CF30" s="92">
        <f t="shared" si="20"/>
        <v>2</v>
      </c>
      <c r="CG30" s="92"/>
      <c r="CH30" s="92">
        <f t="shared" si="21"/>
        <v>1</v>
      </c>
      <c r="CI30" s="92">
        <f t="shared" si="22"/>
        <v>1</v>
      </c>
      <c r="CJ30" s="96"/>
      <c r="CK30" s="76" t="s">
        <v>67</v>
      </c>
      <c r="CL30" s="97" t="e">
        <f>SUM('SA 2015 Poprsche Cup'!#REF!-'SA 2015 Poprsche Cup'!#REF!)</f>
        <v>#REF!</v>
      </c>
      <c r="CM30" s="77" t="s">
        <v>61</v>
      </c>
      <c r="CN30" s="78" t="s">
        <v>68</v>
      </c>
      <c r="CO30" s="79" t="s">
        <v>69</v>
      </c>
      <c r="CP30" s="98" t="s">
        <v>70</v>
      </c>
    </row>
    <row r="31" spans="1:94" ht="18">
      <c r="A31" s="100"/>
      <c r="B31" s="109">
        <v>28</v>
      </c>
      <c r="C31" s="7">
        <v>28</v>
      </c>
      <c r="D31" s="104">
        <v>0</v>
      </c>
      <c r="E31" s="75"/>
      <c r="F31" s="75"/>
      <c r="G31" s="75"/>
      <c r="H31" s="75"/>
      <c r="I31" s="75"/>
      <c r="J31" s="112">
        <f t="shared" si="0"/>
        <v>0</v>
      </c>
      <c r="K31" s="111">
        <f t="shared" si="1"/>
        <v>0</v>
      </c>
      <c r="L31" s="122">
        <f t="shared" si="2"/>
        <v>0</v>
      </c>
      <c r="M31" s="10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K31" s="92"/>
      <c r="BL31" s="92">
        <f t="shared" si="3"/>
        <v>1</v>
      </c>
      <c r="BM31" s="92">
        <f t="shared" si="4"/>
        <v>1</v>
      </c>
      <c r="BN31" s="92">
        <f t="shared" si="5"/>
        <v>1</v>
      </c>
      <c r="BO31" s="92">
        <f t="shared" si="6"/>
        <v>1</v>
      </c>
      <c r="BP31" s="92">
        <f t="shared" si="7"/>
        <v>1</v>
      </c>
      <c r="BQ31" s="92">
        <f t="shared" si="8"/>
        <v>5</v>
      </c>
      <c r="BR31" s="92"/>
      <c r="BS31" s="92">
        <f t="shared" si="9"/>
        <v>1</v>
      </c>
      <c r="BT31" s="92">
        <f t="shared" si="10"/>
        <v>1</v>
      </c>
      <c r="BU31" s="92">
        <f t="shared" si="11"/>
        <v>1</v>
      </c>
      <c r="BV31" s="92">
        <f t="shared" si="12"/>
        <v>1</v>
      </c>
      <c r="BW31" s="92">
        <f t="shared" si="13"/>
        <v>4</v>
      </c>
      <c r="BX31" s="92"/>
      <c r="BY31" s="92">
        <f t="shared" si="14"/>
        <v>1</v>
      </c>
      <c r="BZ31" s="92">
        <f t="shared" si="15"/>
        <v>1</v>
      </c>
      <c r="CA31" s="92">
        <f t="shared" si="16"/>
        <v>1</v>
      </c>
      <c r="CB31" s="92">
        <f t="shared" si="17"/>
        <v>3</v>
      </c>
      <c r="CC31" s="92"/>
      <c r="CD31" s="92">
        <f t="shared" si="18"/>
        <v>1</v>
      </c>
      <c r="CE31" s="92">
        <f t="shared" si="19"/>
        <v>1</v>
      </c>
      <c r="CF31" s="92">
        <f t="shared" si="20"/>
        <v>2</v>
      </c>
      <c r="CG31" s="92"/>
      <c r="CH31" s="92">
        <f t="shared" si="21"/>
        <v>1</v>
      </c>
      <c r="CI31" s="92">
        <f t="shared" si="22"/>
        <v>1</v>
      </c>
      <c r="CJ31" s="96"/>
      <c r="CK31" s="76" t="s">
        <v>67</v>
      </c>
      <c r="CL31" s="97" t="e">
        <f>SUM('SA 2015 Poprsche Cup'!#REF!-'SA 2015 Poprsche Cup'!#REF!)</f>
        <v>#REF!</v>
      </c>
      <c r="CM31" s="77" t="s">
        <v>61</v>
      </c>
      <c r="CN31" s="78" t="s">
        <v>68</v>
      </c>
      <c r="CO31" s="79" t="s">
        <v>69</v>
      </c>
      <c r="CP31" s="98" t="s">
        <v>70</v>
      </c>
    </row>
    <row r="32" spans="1:94" ht="18">
      <c r="A32" s="100"/>
      <c r="B32" s="109">
        <v>29</v>
      </c>
      <c r="C32" s="105">
        <v>29</v>
      </c>
      <c r="D32" s="103">
        <v>0</v>
      </c>
      <c r="E32" s="74"/>
      <c r="F32" s="74"/>
      <c r="G32" s="74"/>
      <c r="H32" s="74"/>
      <c r="I32" s="74"/>
      <c r="J32" s="112">
        <f t="shared" si="0"/>
        <v>0</v>
      </c>
      <c r="K32" s="111">
        <f t="shared" si="1"/>
        <v>0</v>
      </c>
      <c r="L32" s="122">
        <f t="shared" si="2"/>
        <v>0</v>
      </c>
      <c r="M32" s="10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K32" s="92"/>
      <c r="BL32" s="92">
        <f t="shared" si="3"/>
        <v>1</v>
      </c>
      <c r="BM32" s="92">
        <f t="shared" si="4"/>
        <v>1</v>
      </c>
      <c r="BN32" s="92">
        <f t="shared" si="5"/>
        <v>1</v>
      </c>
      <c r="BO32" s="92">
        <f t="shared" si="6"/>
        <v>1</v>
      </c>
      <c r="BP32" s="92">
        <f t="shared" si="7"/>
        <v>1</v>
      </c>
      <c r="BQ32" s="92">
        <f t="shared" si="8"/>
        <v>5</v>
      </c>
      <c r="BR32" s="92"/>
      <c r="BS32" s="92">
        <f t="shared" si="9"/>
        <v>1</v>
      </c>
      <c r="BT32" s="92">
        <f t="shared" si="10"/>
        <v>1</v>
      </c>
      <c r="BU32" s="92">
        <f t="shared" si="11"/>
        <v>1</v>
      </c>
      <c r="BV32" s="92">
        <f t="shared" si="12"/>
        <v>1</v>
      </c>
      <c r="BW32" s="92">
        <f t="shared" si="13"/>
        <v>4</v>
      </c>
      <c r="BX32" s="92"/>
      <c r="BY32" s="92">
        <f t="shared" si="14"/>
        <v>1</v>
      </c>
      <c r="BZ32" s="92">
        <f t="shared" si="15"/>
        <v>1</v>
      </c>
      <c r="CA32" s="92">
        <f t="shared" si="16"/>
        <v>1</v>
      </c>
      <c r="CB32" s="92">
        <f t="shared" si="17"/>
        <v>3</v>
      </c>
      <c r="CC32" s="92"/>
      <c r="CD32" s="92">
        <f t="shared" si="18"/>
        <v>1</v>
      </c>
      <c r="CE32" s="92">
        <f t="shared" si="19"/>
        <v>1</v>
      </c>
      <c r="CF32" s="92">
        <f t="shared" si="20"/>
        <v>2</v>
      </c>
      <c r="CG32" s="92"/>
      <c r="CH32" s="92">
        <f t="shared" si="21"/>
        <v>1</v>
      </c>
      <c r="CI32" s="92">
        <f t="shared" si="22"/>
        <v>1</v>
      </c>
      <c r="CJ32" s="96"/>
      <c r="CK32" s="76" t="s">
        <v>67</v>
      </c>
      <c r="CL32" s="97" t="e">
        <f>SUM('SA 2015 Poprsche Cup'!#REF!-'SA 2015 Poprsche Cup'!#REF!)</f>
        <v>#REF!</v>
      </c>
      <c r="CM32" s="77" t="s">
        <v>61</v>
      </c>
      <c r="CN32" s="78" t="s">
        <v>68</v>
      </c>
      <c r="CO32" s="79" t="s">
        <v>69</v>
      </c>
      <c r="CP32" s="98" t="s">
        <v>70</v>
      </c>
    </row>
    <row r="33" spans="1:94" ht="18">
      <c r="A33" s="100"/>
      <c r="B33" s="109">
        <v>30</v>
      </c>
      <c r="C33" s="7">
        <v>30</v>
      </c>
      <c r="D33" s="104">
        <v>0</v>
      </c>
      <c r="E33" s="75"/>
      <c r="F33" s="75"/>
      <c r="G33" s="75"/>
      <c r="H33" s="75"/>
      <c r="I33" s="75"/>
      <c r="J33" s="112">
        <f t="shared" si="0"/>
        <v>0</v>
      </c>
      <c r="K33" s="111">
        <f t="shared" si="1"/>
        <v>0</v>
      </c>
      <c r="L33" s="122">
        <f t="shared" si="2"/>
        <v>0</v>
      </c>
      <c r="M33" s="10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K33" s="92"/>
      <c r="BL33" s="92">
        <f t="shared" si="3"/>
        <v>1</v>
      </c>
      <c r="BM33" s="92">
        <f t="shared" si="4"/>
        <v>1</v>
      </c>
      <c r="BN33" s="92">
        <f t="shared" si="5"/>
        <v>1</v>
      </c>
      <c r="BO33" s="92">
        <f t="shared" si="6"/>
        <v>1</v>
      </c>
      <c r="BP33" s="92">
        <f t="shared" si="7"/>
        <v>1</v>
      </c>
      <c r="BQ33" s="92">
        <f t="shared" si="8"/>
        <v>5</v>
      </c>
      <c r="BR33" s="92"/>
      <c r="BS33" s="92">
        <f t="shared" si="9"/>
        <v>1</v>
      </c>
      <c r="BT33" s="92">
        <f t="shared" si="10"/>
        <v>1</v>
      </c>
      <c r="BU33" s="92">
        <f t="shared" si="11"/>
        <v>1</v>
      </c>
      <c r="BV33" s="92">
        <f t="shared" si="12"/>
        <v>1</v>
      </c>
      <c r="BW33" s="92">
        <f t="shared" si="13"/>
        <v>4</v>
      </c>
      <c r="BX33" s="92"/>
      <c r="BY33" s="92">
        <f t="shared" si="14"/>
        <v>1</v>
      </c>
      <c r="BZ33" s="92">
        <f t="shared" si="15"/>
        <v>1</v>
      </c>
      <c r="CA33" s="92">
        <f t="shared" si="16"/>
        <v>1</v>
      </c>
      <c r="CB33" s="92">
        <f t="shared" si="17"/>
        <v>3</v>
      </c>
      <c r="CC33" s="92"/>
      <c r="CD33" s="92">
        <f t="shared" si="18"/>
        <v>1</v>
      </c>
      <c r="CE33" s="92">
        <f t="shared" si="19"/>
        <v>1</v>
      </c>
      <c r="CF33" s="92">
        <f t="shared" si="20"/>
        <v>2</v>
      </c>
      <c r="CG33" s="92"/>
      <c r="CH33" s="92">
        <f t="shared" si="21"/>
        <v>1</v>
      </c>
      <c r="CI33" s="92">
        <f t="shared" si="22"/>
        <v>1</v>
      </c>
      <c r="CJ33" s="96"/>
      <c r="CK33" s="76" t="s">
        <v>67</v>
      </c>
      <c r="CL33" s="97" t="e">
        <f>SUM('SA 2015 Poprsche Cup'!#REF!-'SA 2015 Poprsche Cup'!#REF!)</f>
        <v>#REF!</v>
      </c>
      <c r="CM33" s="77" t="s">
        <v>61</v>
      </c>
      <c r="CN33" s="78" t="s">
        <v>68</v>
      </c>
      <c r="CO33" s="79" t="s">
        <v>69</v>
      </c>
      <c r="CP33" s="98" t="s">
        <v>70</v>
      </c>
    </row>
    <row r="34" spans="1:94" ht="18">
      <c r="A34" s="100"/>
      <c r="B34" s="109">
        <v>31</v>
      </c>
      <c r="C34" s="105">
        <v>31</v>
      </c>
      <c r="D34" s="103">
        <v>0</v>
      </c>
      <c r="E34" s="74"/>
      <c r="F34" s="74"/>
      <c r="G34" s="74"/>
      <c r="H34" s="74"/>
      <c r="I34" s="74"/>
      <c r="J34" s="112">
        <f t="shared" si="0"/>
        <v>0</v>
      </c>
      <c r="K34" s="111">
        <f t="shared" si="1"/>
        <v>0</v>
      </c>
      <c r="L34" s="122">
        <f t="shared" si="2"/>
        <v>0</v>
      </c>
      <c r="M34" s="10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K34" s="92"/>
      <c r="BL34" s="92">
        <f t="shared" si="3"/>
        <v>1</v>
      </c>
      <c r="BM34" s="92">
        <f t="shared" si="4"/>
        <v>1</v>
      </c>
      <c r="BN34" s="92">
        <f t="shared" si="5"/>
        <v>1</v>
      </c>
      <c r="BO34" s="92">
        <f t="shared" si="6"/>
        <v>1</v>
      </c>
      <c r="BP34" s="92">
        <f t="shared" si="7"/>
        <v>1</v>
      </c>
      <c r="BQ34" s="92">
        <f t="shared" si="8"/>
        <v>5</v>
      </c>
      <c r="BR34" s="92"/>
      <c r="BS34" s="92">
        <f t="shared" si="9"/>
        <v>1</v>
      </c>
      <c r="BT34" s="92">
        <f t="shared" si="10"/>
        <v>1</v>
      </c>
      <c r="BU34" s="92">
        <f t="shared" si="11"/>
        <v>1</v>
      </c>
      <c r="BV34" s="92">
        <f t="shared" si="12"/>
        <v>1</v>
      </c>
      <c r="BW34" s="92">
        <f t="shared" si="13"/>
        <v>4</v>
      </c>
      <c r="BX34" s="92"/>
      <c r="BY34" s="92">
        <f t="shared" si="14"/>
        <v>1</v>
      </c>
      <c r="BZ34" s="92">
        <f t="shared" si="15"/>
        <v>1</v>
      </c>
      <c r="CA34" s="92">
        <f t="shared" si="16"/>
        <v>1</v>
      </c>
      <c r="CB34" s="92">
        <f t="shared" si="17"/>
        <v>3</v>
      </c>
      <c r="CC34" s="92"/>
      <c r="CD34" s="92">
        <f t="shared" si="18"/>
        <v>1</v>
      </c>
      <c r="CE34" s="92">
        <f t="shared" si="19"/>
        <v>1</v>
      </c>
      <c r="CF34" s="92">
        <f t="shared" si="20"/>
        <v>2</v>
      </c>
      <c r="CG34" s="92"/>
      <c r="CH34" s="92">
        <f t="shared" si="21"/>
        <v>1</v>
      </c>
      <c r="CI34" s="92">
        <f t="shared" si="22"/>
        <v>1</v>
      </c>
      <c r="CJ34" s="96"/>
      <c r="CK34" s="76" t="s">
        <v>67</v>
      </c>
      <c r="CL34" s="97" t="e">
        <f>SUM('SA 2015 Poprsche Cup'!#REF!-'SA 2015 Poprsche Cup'!#REF!)</f>
        <v>#REF!</v>
      </c>
      <c r="CM34" s="77" t="s">
        <v>61</v>
      </c>
      <c r="CN34" s="78" t="s">
        <v>68</v>
      </c>
      <c r="CO34" s="79" t="s">
        <v>69</v>
      </c>
      <c r="CP34" s="98" t="s">
        <v>70</v>
      </c>
    </row>
    <row r="35" spans="1:94" ht="18">
      <c r="A35" s="100"/>
      <c r="B35" s="109">
        <v>32</v>
      </c>
      <c r="C35" s="7">
        <v>32</v>
      </c>
      <c r="D35" s="104">
        <v>0</v>
      </c>
      <c r="E35" s="75"/>
      <c r="F35" s="75"/>
      <c r="G35" s="75"/>
      <c r="H35" s="75"/>
      <c r="I35" s="75"/>
      <c r="J35" s="112">
        <f t="shared" si="0"/>
        <v>0</v>
      </c>
      <c r="K35" s="111">
        <f t="shared" si="1"/>
        <v>0</v>
      </c>
      <c r="L35" s="122">
        <f t="shared" si="2"/>
        <v>0</v>
      </c>
      <c r="M35" s="10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K35" s="92"/>
      <c r="BL35" s="92">
        <f t="shared" si="3"/>
        <v>1</v>
      </c>
      <c r="BM35" s="92">
        <f t="shared" si="4"/>
        <v>1</v>
      </c>
      <c r="BN35" s="92">
        <f t="shared" si="5"/>
        <v>1</v>
      </c>
      <c r="BO35" s="92">
        <f t="shared" si="6"/>
        <v>1</v>
      </c>
      <c r="BP35" s="92">
        <f t="shared" si="7"/>
        <v>1</v>
      </c>
      <c r="BQ35" s="92">
        <f t="shared" si="8"/>
        <v>5</v>
      </c>
      <c r="BR35" s="92"/>
      <c r="BS35" s="92">
        <f t="shared" si="9"/>
        <v>1</v>
      </c>
      <c r="BT35" s="92">
        <f t="shared" si="10"/>
        <v>1</v>
      </c>
      <c r="BU35" s="92">
        <f t="shared" si="11"/>
        <v>1</v>
      </c>
      <c r="BV35" s="92">
        <f t="shared" si="12"/>
        <v>1</v>
      </c>
      <c r="BW35" s="92">
        <f t="shared" si="13"/>
        <v>4</v>
      </c>
      <c r="BX35" s="92"/>
      <c r="BY35" s="92">
        <f t="shared" si="14"/>
        <v>1</v>
      </c>
      <c r="BZ35" s="92">
        <f t="shared" si="15"/>
        <v>1</v>
      </c>
      <c r="CA35" s="92">
        <f t="shared" si="16"/>
        <v>1</v>
      </c>
      <c r="CB35" s="92">
        <f t="shared" si="17"/>
        <v>3</v>
      </c>
      <c r="CC35" s="92"/>
      <c r="CD35" s="92">
        <f t="shared" si="18"/>
        <v>1</v>
      </c>
      <c r="CE35" s="92">
        <f t="shared" si="19"/>
        <v>1</v>
      </c>
      <c r="CF35" s="92">
        <f t="shared" si="20"/>
        <v>2</v>
      </c>
      <c r="CG35" s="92"/>
      <c r="CH35" s="92">
        <f t="shared" si="21"/>
        <v>1</v>
      </c>
      <c r="CI35" s="92">
        <f t="shared" si="22"/>
        <v>1</v>
      </c>
      <c r="CJ35" s="96"/>
      <c r="CK35" s="76" t="s">
        <v>67</v>
      </c>
      <c r="CL35" s="97" t="e">
        <f>SUM('SA 2015 Poprsche Cup'!#REF!-'SA 2015 Poprsche Cup'!#REF!)</f>
        <v>#REF!</v>
      </c>
      <c r="CM35" s="77" t="s">
        <v>61</v>
      </c>
      <c r="CN35" s="78" t="s">
        <v>68</v>
      </c>
      <c r="CO35" s="79" t="s">
        <v>69</v>
      </c>
      <c r="CP35" s="98" t="s">
        <v>70</v>
      </c>
    </row>
    <row r="36" spans="1:94" ht="18">
      <c r="A36" s="100"/>
      <c r="B36" s="109">
        <v>33</v>
      </c>
      <c r="C36" s="105">
        <v>33</v>
      </c>
      <c r="D36" s="103">
        <v>0</v>
      </c>
      <c r="E36" s="74"/>
      <c r="F36" s="74"/>
      <c r="G36" s="74"/>
      <c r="H36" s="74"/>
      <c r="I36" s="74"/>
      <c r="J36" s="112">
        <f aca="true" t="shared" si="23" ref="J36:J53">SUM(D36:I36)</f>
        <v>0</v>
      </c>
      <c r="K36" s="111">
        <f aca="true" t="shared" si="24" ref="K36:K53">AVERAGE(D36:I36)</f>
        <v>0</v>
      </c>
      <c r="L36" s="122">
        <f aca="true" t="shared" si="25" ref="L36:L53">IF(BQ36=5,D36,IF(BW36=4,E36,IF(CB36=3,F36,IF(CF36=2,G36,IF(CI36=1,H36,I36)))))</f>
        <v>0</v>
      </c>
      <c r="M36" s="10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K36" s="92"/>
      <c r="BL36" s="92">
        <f t="shared" si="3"/>
        <v>1</v>
      </c>
      <c r="BM36" s="92">
        <f t="shared" si="4"/>
        <v>1</v>
      </c>
      <c r="BN36" s="92">
        <f t="shared" si="5"/>
        <v>1</v>
      </c>
      <c r="BO36" s="92">
        <f t="shared" si="6"/>
        <v>1</v>
      </c>
      <c r="BP36" s="92">
        <f t="shared" si="7"/>
        <v>1</v>
      </c>
      <c r="BQ36" s="92">
        <f t="shared" si="8"/>
        <v>5</v>
      </c>
      <c r="BR36" s="92"/>
      <c r="BS36" s="92">
        <f t="shared" si="9"/>
        <v>1</v>
      </c>
      <c r="BT36" s="92">
        <f t="shared" si="10"/>
        <v>1</v>
      </c>
      <c r="BU36" s="92">
        <f t="shared" si="11"/>
        <v>1</v>
      </c>
      <c r="BV36" s="92">
        <f t="shared" si="12"/>
        <v>1</v>
      </c>
      <c r="BW36" s="92">
        <f t="shared" si="13"/>
        <v>4</v>
      </c>
      <c r="BX36" s="92"/>
      <c r="BY36" s="92">
        <f t="shared" si="14"/>
        <v>1</v>
      </c>
      <c r="BZ36" s="92">
        <f t="shared" si="15"/>
        <v>1</v>
      </c>
      <c r="CA36" s="92">
        <f t="shared" si="16"/>
        <v>1</v>
      </c>
      <c r="CB36" s="92">
        <f t="shared" si="17"/>
        <v>3</v>
      </c>
      <c r="CC36" s="92"/>
      <c r="CD36" s="92">
        <f t="shared" si="18"/>
        <v>1</v>
      </c>
      <c r="CE36" s="92">
        <f t="shared" si="19"/>
        <v>1</v>
      </c>
      <c r="CF36" s="92">
        <f t="shared" si="20"/>
        <v>2</v>
      </c>
      <c r="CG36" s="92"/>
      <c r="CH36" s="92">
        <f t="shared" si="21"/>
        <v>1</v>
      </c>
      <c r="CI36" s="92">
        <f t="shared" si="22"/>
        <v>1</v>
      </c>
      <c r="CJ36" s="96"/>
      <c r="CK36" s="76" t="s">
        <v>67</v>
      </c>
      <c r="CL36" s="97" t="e">
        <f>SUM('SA 2015 Poprsche Cup'!#REF!-'SA 2015 Poprsche Cup'!#REF!)</f>
        <v>#REF!</v>
      </c>
      <c r="CM36" s="77" t="s">
        <v>61</v>
      </c>
      <c r="CN36" s="78" t="s">
        <v>68</v>
      </c>
      <c r="CO36" s="79" t="s">
        <v>69</v>
      </c>
      <c r="CP36" s="98" t="s">
        <v>70</v>
      </c>
    </row>
    <row r="37" spans="1:94" ht="18">
      <c r="A37" s="100"/>
      <c r="B37" s="109">
        <v>34</v>
      </c>
      <c r="C37" s="7">
        <v>34</v>
      </c>
      <c r="D37" s="104">
        <v>0</v>
      </c>
      <c r="E37" s="75"/>
      <c r="F37" s="75"/>
      <c r="G37" s="75"/>
      <c r="H37" s="75"/>
      <c r="I37" s="75"/>
      <c r="J37" s="112">
        <f t="shared" si="23"/>
        <v>0</v>
      </c>
      <c r="K37" s="111">
        <f t="shared" si="24"/>
        <v>0</v>
      </c>
      <c r="L37" s="122">
        <f t="shared" si="25"/>
        <v>0</v>
      </c>
      <c r="M37" s="10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K37" s="92"/>
      <c r="BL37" s="92">
        <f t="shared" si="3"/>
        <v>1</v>
      </c>
      <c r="BM37" s="92">
        <f t="shared" si="4"/>
        <v>1</v>
      </c>
      <c r="BN37" s="92">
        <f t="shared" si="5"/>
        <v>1</v>
      </c>
      <c r="BO37" s="92">
        <f t="shared" si="6"/>
        <v>1</v>
      </c>
      <c r="BP37" s="92">
        <f t="shared" si="7"/>
        <v>1</v>
      </c>
      <c r="BQ37" s="92">
        <f t="shared" si="8"/>
        <v>5</v>
      </c>
      <c r="BR37" s="92"/>
      <c r="BS37" s="92">
        <f t="shared" si="9"/>
        <v>1</v>
      </c>
      <c r="BT37" s="92">
        <f t="shared" si="10"/>
        <v>1</v>
      </c>
      <c r="BU37" s="92">
        <f t="shared" si="11"/>
        <v>1</v>
      </c>
      <c r="BV37" s="92">
        <f t="shared" si="12"/>
        <v>1</v>
      </c>
      <c r="BW37" s="92">
        <f t="shared" si="13"/>
        <v>4</v>
      </c>
      <c r="BX37" s="92"/>
      <c r="BY37" s="92">
        <f t="shared" si="14"/>
        <v>1</v>
      </c>
      <c r="BZ37" s="92">
        <f t="shared" si="15"/>
        <v>1</v>
      </c>
      <c r="CA37" s="92">
        <f t="shared" si="16"/>
        <v>1</v>
      </c>
      <c r="CB37" s="92">
        <f t="shared" si="17"/>
        <v>3</v>
      </c>
      <c r="CC37" s="92"/>
      <c r="CD37" s="92">
        <f t="shared" si="18"/>
        <v>1</v>
      </c>
      <c r="CE37" s="92">
        <f t="shared" si="19"/>
        <v>1</v>
      </c>
      <c r="CF37" s="92">
        <f t="shared" si="20"/>
        <v>2</v>
      </c>
      <c r="CG37" s="92"/>
      <c r="CH37" s="92">
        <f t="shared" si="21"/>
        <v>1</v>
      </c>
      <c r="CI37" s="92">
        <f t="shared" si="22"/>
        <v>1</v>
      </c>
      <c r="CJ37" s="96"/>
      <c r="CK37" s="76" t="s">
        <v>67</v>
      </c>
      <c r="CL37" s="97" t="e">
        <f>SUM('SA 2015 Poprsche Cup'!#REF!-'SA 2015 Poprsche Cup'!#REF!)</f>
        <v>#REF!</v>
      </c>
      <c r="CM37" s="77" t="s">
        <v>61</v>
      </c>
      <c r="CN37" s="78" t="s">
        <v>68</v>
      </c>
      <c r="CO37" s="79" t="s">
        <v>69</v>
      </c>
      <c r="CP37" s="98" t="s">
        <v>70</v>
      </c>
    </row>
    <row r="38" spans="1:94" ht="18">
      <c r="A38" s="100"/>
      <c r="B38" s="109">
        <v>35</v>
      </c>
      <c r="C38" s="105">
        <v>35</v>
      </c>
      <c r="D38" s="103">
        <v>0</v>
      </c>
      <c r="E38" s="74"/>
      <c r="F38" s="74"/>
      <c r="G38" s="74"/>
      <c r="H38" s="74"/>
      <c r="I38" s="74"/>
      <c r="J38" s="112">
        <f t="shared" si="23"/>
        <v>0</v>
      </c>
      <c r="K38" s="111">
        <f t="shared" si="24"/>
        <v>0</v>
      </c>
      <c r="L38" s="122">
        <f t="shared" si="25"/>
        <v>0</v>
      </c>
      <c r="M38" s="102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K38" s="92"/>
      <c r="BL38" s="92">
        <f t="shared" si="3"/>
        <v>1</v>
      </c>
      <c r="BM38" s="92">
        <f t="shared" si="4"/>
        <v>1</v>
      </c>
      <c r="BN38" s="92">
        <f t="shared" si="5"/>
        <v>1</v>
      </c>
      <c r="BO38" s="92">
        <f t="shared" si="6"/>
        <v>1</v>
      </c>
      <c r="BP38" s="92">
        <f t="shared" si="7"/>
        <v>1</v>
      </c>
      <c r="BQ38" s="92">
        <f t="shared" si="8"/>
        <v>5</v>
      </c>
      <c r="BR38" s="92"/>
      <c r="BS38" s="92">
        <f t="shared" si="9"/>
        <v>1</v>
      </c>
      <c r="BT38" s="92">
        <f t="shared" si="10"/>
        <v>1</v>
      </c>
      <c r="BU38" s="92">
        <f t="shared" si="11"/>
        <v>1</v>
      </c>
      <c r="BV38" s="92">
        <f t="shared" si="12"/>
        <v>1</v>
      </c>
      <c r="BW38" s="92">
        <f t="shared" si="13"/>
        <v>4</v>
      </c>
      <c r="BX38" s="92"/>
      <c r="BY38" s="92">
        <f t="shared" si="14"/>
        <v>1</v>
      </c>
      <c r="BZ38" s="92">
        <f t="shared" si="15"/>
        <v>1</v>
      </c>
      <c r="CA38" s="92">
        <f t="shared" si="16"/>
        <v>1</v>
      </c>
      <c r="CB38" s="92">
        <f t="shared" si="17"/>
        <v>3</v>
      </c>
      <c r="CC38" s="92"/>
      <c r="CD38" s="92">
        <f t="shared" si="18"/>
        <v>1</v>
      </c>
      <c r="CE38" s="92">
        <f t="shared" si="19"/>
        <v>1</v>
      </c>
      <c r="CF38" s="92">
        <f t="shared" si="20"/>
        <v>2</v>
      </c>
      <c r="CG38" s="92"/>
      <c r="CH38" s="92">
        <f t="shared" si="21"/>
        <v>1</v>
      </c>
      <c r="CI38" s="92">
        <f t="shared" si="22"/>
        <v>1</v>
      </c>
      <c r="CJ38" s="96"/>
      <c r="CK38" s="76" t="s">
        <v>67</v>
      </c>
      <c r="CL38" s="97" t="e">
        <f>SUM('SA 2015 Poprsche Cup'!#REF!-'SA 2015 Poprsche Cup'!#REF!)</f>
        <v>#REF!</v>
      </c>
      <c r="CM38" s="77" t="s">
        <v>61</v>
      </c>
      <c r="CN38" s="78" t="s">
        <v>68</v>
      </c>
      <c r="CO38" s="79" t="s">
        <v>69</v>
      </c>
      <c r="CP38" s="98" t="s">
        <v>70</v>
      </c>
    </row>
    <row r="39" spans="1:94" ht="18">
      <c r="A39" s="100"/>
      <c r="B39" s="109">
        <v>36</v>
      </c>
      <c r="C39" s="7">
        <v>36</v>
      </c>
      <c r="D39" s="104">
        <v>0</v>
      </c>
      <c r="E39" s="75"/>
      <c r="F39" s="75"/>
      <c r="G39" s="75"/>
      <c r="H39" s="75"/>
      <c r="I39" s="75"/>
      <c r="J39" s="112">
        <f t="shared" si="23"/>
        <v>0</v>
      </c>
      <c r="K39" s="111">
        <f t="shared" si="24"/>
        <v>0</v>
      </c>
      <c r="L39" s="122">
        <f t="shared" si="25"/>
        <v>0</v>
      </c>
      <c r="M39" s="10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K39" s="92"/>
      <c r="BL39" s="92">
        <f t="shared" si="3"/>
        <v>1</v>
      </c>
      <c r="BM39" s="92">
        <f t="shared" si="4"/>
        <v>1</v>
      </c>
      <c r="BN39" s="92">
        <f t="shared" si="5"/>
        <v>1</v>
      </c>
      <c r="BO39" s="92">
        <f t="shared" si="6"/>
        <v>1</v>
      </c>
      <c r="BP39" s="92">
        <f t="shared" si="7"/>
        <v>1</v>
      </c>
      <c r="BQ39" s="92">
        <f t="shared" si="8"/>
        <v>5</v>
      </c>
      <c r="BR39" s="92"/>
      <c r="BS39" s="92">
        <f t="shared" si="9"/>
        <v>1</v>
      </c>
      <c r="BT39" s="92">
        <f t="shared" si="10"/>
        <v>1</v>
      </c>
      <c r="BU39" s="92">
        <f t="shared" si="11"/>
        <v>1</v>
      </c>
      <c r="BV39" s="92">
        <f t="shared" si="12"/>
        <v>1</v>
      </c>
      <c r="BW39" s="92">
        <f t="shared" si="13"/>
        <v>4</v>
      </c>
      <c r="BX39" s="92"/>
      <c r="BY39" s="92">
        <f t="shared" si="14"/>
        <v>1</v>
      </c>
      <c r="BZ39" s="92">
        <f t="shared" si="15"/>
        <v>1</v>
      </c>
      <c r="CA39" s="92">
        <f t="shared" si="16"/>
        <v>1</v>
      </c>
      <c r="CB39" s="92">
        <f t="shared" si="17"/>
        <v>3</v>
      </c>
      <c r="CC39" s="92"/>
      <c r="CD39" s="92">
        <f t="shared" si="18"/>
        <v>1</v>
      </c>
      <c r="CE39" s="92">
        <f t="shared" si="19"/>
        <v>1</v>
      </c>
      <c r="CF39" s="92">
        <f t="shared" si="20"/>
        <v>2</v>
      </c>
      <c r="CG39" s="92"/>
      <c r="CH39" s="92">
        <f t="shared" si="21"/>
        <v>1</v>
      </c>
      <c r="CI39" s="92">
        <f t="shared" si="22"/>
        <v>1</v>
      </c>
      <c r="CJ39" s="96"/>
      <c r="CK39" s="76" t="s">
        <v>67</v>
      </c>
      <c r="CL39" s="97" t="e">
        <f>SUM('SA 2015 Poprsche Cup'!#REF!-'SA 2015 Poprsche Cup'!#REF!)</f>
        <v>#REF!</v>
      </c>
      <c r="CM39" s="77" t="s">
        <v>61</v>
      </c>
      <c r="CN39" s="78" t="s">
        <v>68</v>
      </c>
      <c r="CO39" s="79" t="s">
        <v>69</v>
      </c>
      <c r="CP39" s="98" t="s">
        <v>70</v>
      </c>
    </row>
    <row r="40" spans="1:94" ht="18">
      <c r="A40" s="100"/>
      <c r="B40" s="109">
        <v>37</v>
      </c>
      <c r="C40" s="105">
        <v>37</v>
      </c>
      <c r="D40" s="103">
        <v>0</v>
      </c>
      <c r="E40" s="74"/>
      <c r="F40" s="74"/>
      <c r="G40" s="74"/>
      <c r="H40" s="74"/>
      <c r="I40" s="74"/>
      <c r="J40" s="112">
        <f t="shared" si="23"/>
        <v>0</v>
      </c>
      <c r="K40" s="111">
        <f t="shared" si="24"/>
        <v>0</v>
      </c>
      <c r="L40" s="122">
        <f t="shared" si="25"/>
        <v>0</v>
      </c>
      <c r="M40" s="10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K40" s="92"/>
      <c r="BL40" s="92">
        <f t="shared" si="3"/>
        <v>1</v>
      </c>
      <c r="BM40" s="92">
        <f t="shared" si="4"/>
        <v>1</v>
      </c>
      <c r="BN40" s="92">
        <f t="shared" si="5"/>
        <v>1</v>
      </c>
      <c r="BO40" s="92">
        <f t="shared" si="6"/>
        <v>1</v>
      </c>
      <c r="BP40" s="92">
        <f t="shared" si="7"/>
        <v>1</v>
      </c>
      <c r="BQ40" s="92">
        <f t="shared" si="8"/>
        <v>5</v>
      </c>
      <c r="BR40" s="92"/>
      <c r="BS40" s="92">
        <f t="shared" si="9"/>
        <v>1</v>
      </c>
      <c r="BT40" s="92">
        <f t="shared" si="10"/>
        <v>1</v>
      </c>
      <c r="BU40" s="92">
        <f t="shared" si="11"/>
        <v>1</v>
      </c>
      <c r="BV40" s="92">
        <f t="shared" si="12"/>
        <v>1</v>
      </c>
      <c r="BW40" s="92">
        <f t="shared" si="13"/>
        <v>4</v>
      </c>
      <c r="BX40" s="92"/>
      <c r="BY40" s="92">
        <f t="shared" si="14"/>
        <v>1</v>
      </c>
      <c r="BZ40" s="92">
        <f t="shared" si="15"/>
        <v>1</v>
      </c>
      <c r="CA40" s="92">
        <f t="shared" si="16"/>
        <v>1</v>
      </c>
      <c r="CB40" s="92">
        <f t="shared" si="17"/>
        <v>3</v>
      </c>
      <c r="CC40" s="92"/>
      <c r="CD40" s="92">
        <f t="shared" si="18"/>
        <v>1</v>
      </c>
      <c r="CE40" s="92">
        <f t="shared" si="19"/>
        <v>1</v>
      </c>
      <c r="CF40" s="92">
        <f t="shared" si="20"/>
        <v>2</v>
      </c>
      <c r="CG40" s="92"/>
      <c r="CH40" s="92">
        <f t="shared" si="21"/>
        <v>1</v>
      </c>
      <c r="CI40" s="92">
        <f t="shared" si="22"/>
        <v>1</v>
      </c>
      <c r="CJ40" s="96"/>
      <c r="CK40" s="76" t="s">
        <v>67</v>
      </c>
      <c r="CL40" s="97" t="e">
        <f>SUM('SA 2015 Poprsche Cup'!#REF!-'SA 2015 Poprsche Cup'!#REF!)</f>
        <v>#REF!</v>
      </c>
      <c r="CM40" s="77" t="s">
        <v>61</v>
      </c>
      <c r="CN40" s="78" t="s">
        <v>68</v>
      </c>
      <c r="CO40" s="79" t="s">
        <v>69</v>
      </c>
      <c r="CP40" s="98" t="s">
        <v>70</v>
      </c>
    </row>
    <row r="41" spans="1:94" ht="18">
      <c r="A41" s="100"/>
      <c r="B41" s="109">
        <v>38</v>
      </c>
      <c r="C41" s="7">
        <v>38</v>
      </c>
      <c r="D41" s="104">
        <v>0</v>
      </c>
      <c r="E41" s="75"/>
      <c r="F41" s="75"/>
      <c r="G41" s="75"/>
      <c r="H41" s="75"/>
      <c r="I41" s="75"/>
      <c r="J41" s="112">
        <f t="shared" si="23"/>
        <v>0</v>
      </c>
      <c r="K41" s="111">
        <f t="shared" si="24"/>
        <v>0</v>
      </c>
      <c r="L41" s="122">
        <f t="shared" si="25"/>
        <v>0</v>
      </c>
      <c r="M41" s="102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K41" s="92"/>
      <c r="BL41" s="92">
        <f t="shared" si="3"/>
        <v>1</v>
      </c>
      <c r="BM41" s="92">
        <f t="shared" si="4"/>
        <v>1</v>
      </c>
      <c r="BN41" s="92">
        <f t="shared" si="5"/>
        <v>1</v>
      </c>
      <c r="BO41" s="92">
        <f t="shared" si="6"/>
        <v>1</v>
      </c>
      <c r="BP41" s="92">
        <f t="shared" si="7"/>
        <v>1</v>
      </c>
      <c r="BQ41" s="92">
        <f t="shared" si="8"/>
        <v>5</v>
      </c>
      <c r="BR41" s="92"/>
      <c r="BS41" s="92">
        <f t="shared" si="9"/>
        <v>1</v>
      </c>
      <c r="BT41" s="92">
        <f t="shared" si="10"/>
        <v>1</v>
      </c>
      <c r="BU41" s="92">
        <f t="shared" si="11"/>
        <v>1</v>
      </c>
      <c r="BV41" s="92">
        <f t="shared" si="12"/>
        <v>1</v>
      </c>
      <c r="BW41" s="92">
        <f t="shared" si="13"/>
        <v>4</v>
      </c>
      <c r="BX41" s="92"/>
      <c r="BY41" s="92">
        <f t="shared" si="14"/>
        <v>1</v>
      </c>
      <c r="BZ41" s="92">
        <f t="shared" si="15"/>
        <v>1</v>
      </c>
      <c r="CA41" s="92">
        <f t="shared" si="16"/>
        <v>1</v>
      </c>
      <c r="CB41" s="92">
        <f t="shared" si="17"/>
        <v>3</v>
      </c>
      <c r="CC41" s="92"/>
      <c r="CD41" s="92">
        <f t="shared" si="18"/>
        <v>1</v>
      </c>
      <c r="CE41" s="92">
        <f t="shared" si="19"/>
        <v>1</v>
      </c>
      <c r="CF41" s="92">
        <f t="shared" si="20"/>
        <v>2</v>
      </c>
      <c r="CG41" s="92"/>
      <c r="CH41" s="92">
        <f t="shared" si="21"/>
        <v>1</v>
      </c>
      <c r="CI41" s="92">
        <f t="shared" si="22"/>
        <v>1</v>
      </c>
      <c r="CJ41" s="96"/>
      <c r="CK41" s="76" t="s">
        <v>67</v>
      </c>
      <c r="CL41" s="97" t="e">
        <f>SUM('SA 2015 Poprsche Cup'!#REF!-'SA 2015 Poprsche Cup'!#REF!)</f>
        <v>#REF!</v>
      </c>
      <c r="CM41" s="77" t="s">
        <v>61</v>
      </c>
      <c r="CN41" s="78" t="s">
        <v>68</v>
      </c>
      <c r="CO41" s="79" t="s">
        <v>69</v>
      </c>
      <c r="CP41" s="98" t="s">
        <v>70</v>
      </c>
    </row>
    <row r="42" spans="1:94" ht="18">
      <c r="A42" s="100"/>
      <c r="B42" s="109">
        <v>39</v>
      </c>
      <c r="C42" s="105">
        <v>39</v>
      </c>
      <c r="D42" s="103">
        <v>0</v>
      </c>
      <c r="E42" s="74"/>
      <c r="F42" s="74"/>
      <c r="G42" s="74"/>
      <c r="H42" s="74"/>
      <c r="I42" s="74"/>
      <c r="J42" s="112">
        <f t="shared" si="23"/>
        <v>0</v>
      </c>
      <c r="K42" s="111">
        <f t="shared" si="24"/>
        <v>0</v>
      </c>
      <c r="L42" s="122">
        <f t="shared" si="25"/>
        <v>0</v>
      </c>
      <c r="M42" s="10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K42" s="92"/>
      <c r="BL42" s="92">
        <f t="shared" si="3"/>
        <v>1</v>
      </c>
      <c r="BM42" s="92">
        <f t="shared" si="4"/>
        <v>1</v>
      </c>
      <c r="BN42" s="92">
        <f t="shared" si="5"/>
        <v>1</v>
      </c>
      <c r="BO42" s="92">
        <f t="shared" si="6"/>
        <v>1</v>
      </c>
      <c r="BP42" s="92">
        <f t="shared" si="7"/>
        <v>1</v>
      </c>
      <c r="BQ42" s="92">
        <f t="shared" si="8"/>
        <v>5</v>
      </c>
      <c r="BR42" s="92"/>
      <c r="BS42" s="92">
        <f t="shared" si="9"/>
        <v>1</v>
      </c>
      <c r="BT42" s="92">
        <f t="shared" si="10"/>
        <v>1</v>
      </c>
      <c r="BU42" s="92">
        <f t="shared" si="11"/>
        <v>1</v>
      </c>
      <c r="BV42" s="92">
        <f t="shared" si="12"/>
        <v>1</v>
      </c>
      <c r="BW42" s="92">
        <f t="shared" si="13"/>
        <v>4</v>
      </c>
      <c r="BX42" s="92"/>
      <c r="BY42" s="92">
        <f t="shared" si="14"/>
        <v>1</v>
      </c>
      <c r="BZ42" s="92">
        <f t="shared" si="15"/>
        <v>1</v>
      </c>
      <c r="CA42" s="92">
        <f t="shared" si="16"/>
        <v>1</v>
      </c>
      <c r="CB42" s="92">
        <f t="shared" si="17"/>
        <v>3</v>
      </c>
      <c r="CC42" s="92"/>
      <c r="CD42" s="92">
        <f t="shared" si="18"/>
        <v>1</v>
      </c>
      <c r="CE42" s="92">
        <f t="shared" si="19"/>
        <v>1</v>
      </c>
      <c r="CF42" s="92">
        <f t="shared" si="20"/>
        <v>2</v>
      </c>
      <c r="CG42" s="92"/>
      <c r="CH42" s="92">
        <f t="shared" si="21"/>
        <v>1</v>
      </c>
      <c r="CI42" s="92">
        <f t="shared" si="22"/>
        <v>1</v>
      </c>
      <c r="CJ42" s="96"/>
      <c r="CK42" s="76" t="s">
        <v>67</v>
      </c>
      <c r="CL42" s="97" t="e">
        <f>SUM('SA 2015 Poprsche Cup'!#REF!-'SA 2015 Poprsche Cup'!#REF!)</f>
        <v>#REF!</v>
      </c>
      <c r="CM42" s="77" t="s">
        <v>61</v>
      </c>
      <c r="CN42" s="78" t="s">
        <v>68</v>
      </c>
      <c r="CO42" s="79" t="s">
        <v>69</v>
      </c>
      <c r="CP42" s="98" t="s">
        <v>70</v>
      </c>
    </row>
    <row r="43" spans="1:94" ht="18">
      <c r="A43" s="100"/>
      <c r="B43" s="109">
        <v>40</v>
      </c>
      <c r="C43" s="7">
        <v>40</v>
      </c>
      <c r="D43" s="104">
        <v>0</v>
      </c>
      <c r="E43" s="75"/>
      <c r="F43" s="75"/>
      <c r="G43" s="75"/>
      <c r="H43" s="75"/>
      <c r="I43" s="75"/>
      <c r="J43" s="112">
        <f t="shared" si="23"/>
        <v>0</v>
      </c>
      <c r="K43" s="111">
        <f t="shared" si="24"/>
        <v>0</v>
      </c>
      <c r="L43" s="122">
        <f t="shared" si="25"/>
        <v>0</v>
      </c>
      <c r="M43" s="102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K43" s="92"/>
      <c r="BL43" s="92">
        <f t="shared" si="3"/>
        <v>1</v>
      </c>
      <c r="BM43" s="92">
        <f t="shared" si="4"/>
        <v>1</v>
      </c>
      <c r="BN43" s="92">
        <f t="shared" si="5"/>
        <v>1</v>
      </c>
      <c r="BO43" s="92">
        <f t="shared" si="6"/>
        <v>1</v>
      </c>
      <c r="BP43" s="92">
        <f t="shared" si="7"/>
        <v>1</v>
      </c>
      <c r="BQ43" s="92">
        <f t="shared" si="8"/>
        <v>5</v>
      </c>
      <c r="BR43" s="92"/>
      <c r="BS43" s="92">
        <f t="shared" si="9"/>
        <v>1</v>
      </c>
      <c r="BT43" s="92">
        <f t="shared" si="10"/>
        <v>1</v>
      </c>
      <c r="BU43" s="92">
        <f t="shared" si="11"/>
        <v>1</v>
      </c>
      <c r="BV43" s="92">
        <f t="shared" si="12"/>
        <v>1</v>
      </c>
      <c r="BW43" s="92">
        <f t="shared" si="13"/>
        <v>4</v>
      </c>
      <c r="BX43" s="92"/>
      <c r="BY43" s="92">
        <f t="shared" si="14"/>
        <v>1</v>
      </c>
      <c r="BZ43" s="92">
        <f t="shared" si="15"/>
        <v>1</v>
      </c>
      <c r="CA43" s="92">
        <f t="shared" si="16"/>
        <v>1</v>
      </c>
      <c r="CB43" s="92">
        <f t="shared" si="17"/>
        <v>3</v>
      </c>
      <c r="CC43" s="92"/>
      <c r="CD43" s="92">
        <f t="shared" si="18"/>
        <v>1</v>
      </c>
      <c r="CE43" s="92">
        <f t="shared" si="19"/>
        <v>1</v>
      </c>
      <c r="CF43" s="92">
        <f t="shared" si="20"/>
        <v>2</v>
      </c>
      <c r="CG43" s="92"/>
      <c r="CH43" s="92">
        <f t="shared" si="21"/>
        <v>1</v>
      </c>
      <c r="CI43" s="92">
        <f t="shared" si="22"/>
        <v>1</v>
      </c>
      <c r="CJ43" s="96"/>
      <c r="CK43" s="76" t="s">
        <v>67</v>
      </c>
      <c r="CL43" s="97" t="e">
        <f>SUM('SA 2015 Poprsche Cup'!#REF!-'SA 2015 Poprsche Cup'!#REF!)</f>
        <v>#REF!</v>
      </c>
      <c r="CM43" s="77" t="s">
        <v>61</v>
      </c>
      <c r="CN43" s="78" t="s">
        <v>68</v>
      </c>
      <c r="CO43" s="79" t="s">
        <v>69</v>
      </c>
      <c r="CP43" s="98" t="s">
        <v>70</v>
      </c>
    </row>
    <row r="44" spans="1:94" ht="18">
      <c r="A44" s="100"/>
      <c r="B44" s="109">
        <v>41</v>
      </c>
      <c r="C44" s="105">
        <v>41</v>
      </c>
      <c r="D44" s="103">
        <v>0</v>
      </c>
      <c r="E44" s="74"/>
      <c r="F44" s="74"/>
      <c r="G44" s="74"/>
      <c r="H44" s="74"/>
      <c r="I44" s="74"/>
      <c r="J44" s="112">
        <f t="shared" si="23"/>
        <v>0</v>
      </c>
      <c r="K44" s="111">
        <f t="shared" si="24"/>
        <v>0</v>
      </c>
      <c r="L44" s="122">
        <f t="shared" si="25"/>
        <v>0</v>
      </c>
      <c r="M44" s="102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K44" s="92"/>
      <c r="BL44" s="92">
        <f t="shared" si="3"/>
        <v>1</v>
      </c>
      <c r="BM44" s="92">
        <f t="shared" si="4"/>
        <v>1</v>
      </c>
      <c r="BN44" s="92">
        <f t="shared" si="5"/>
        <v>1</v>
      </c>
      <c r="BO44" s="92">
        <f t="shared" si="6"/>
        <v>1</v>
      </c>
      <c r="BP44" s="92">
        <f t="shared" si="7"/>
        <v>1</v>
      </c>
      <c r="BQ44" s="92">
        <f t="shared" si="8"/>
        <v>5</v>
      </c>
      <c r="BR44" s="92"/>
      <c r="BS44" s="92">
        <f t="shared" si="9"/>
        <v>1</v>
      </c>
      <c r="BT44" s="92">
        <f t="shared" si="10"/>
        <v>1</v>
      </c>
      <c r="BU44" s="92">
        <f t="shared" si="11"/>
        <v>1</v>
      </c>
      <c r="BV44" s="92">
        <f t="shared" si="12"/>
        <v>1</v>
      </c>
      <c r="BW44" s="92">
        <f t="shared" si="13"/>
        <v>4</v>
      </c>
      <c r="BX44" s="92"/>
      <c r="BY44" s="92">
        <f t="shared" si="14"/>
        <v>1</v>
      </c>
      <c r="BZ44" s="92">
        <f t="shared" si="15"/>
        <v>1</v>
      </c>
      <c r="CA44" s="92">
        <f t="shared" si="16"/>
        <v>1</v>
      </c>
      <c r="CB44" s="92">
        <f t="shared" si="17"/>
        <v>3</v>
      </c>
      <c r="CC44" s="92"/>
      <c r="CD44" s="92">
        <f t="shared" si="18"/>
        <v>1</v>
      </c>
      <c r="CE44" s="92">
        <f t="shared" si="19"/>
        <v>1</v>
      </c>
      <c r="CF44" s="92">
        <f t="shared" si="20"/>
        <v>2</v>
      </c>
      <c r="CG44" s="92"/>
      <c r="CH44" s="92">
        <f t="shared" si="21"/>
        <v>1</v>
      </c>
      <c r="CI44" s="92">
        <f t="shared" si="22"/>
        <v>1</v>
      </c>
      <c r="CJ44" s="96"/>
      <c r="CK44" s="76" t="s">
        <v>67</v>
      </c>
      <c r="CL44" s="97" t="e">
        <f>SUM('SA 2015 Poprsche Cup'!#REF!-'SA 2015 Poprsche Cup'!#REF!)</f>
        <v>#REF!</v>
      </c>
      <c r="CM44" s="77" t="s">
        <v>61</v>
      </c>
      <c r="CN44" s="78" t="s">
        <v>68</v>
      </c>
      <c r="CO44" s="79" t="s">
        <v>69</v>
      </c>
      <c r="CP44" s="98" t="s">
        <v>70</v>
      </c>
    </row>
    <row r="45" spans="1:94" ht="18">
      <c r="A45" s="100"/>
      <c r="B45" s="109">
        <v>42</v>
      </c>
      <c r="C45" s="7">
        <v>42</v>
      </c>
      <c r="D45" s="104">
        <v>0</v>
      </c>
      <c r="E45" s="75"/>
      <c r="F45" s="75"/>
      <c r="G45" s="75"/>
      <c r="H45" s="75"/>
      <c r="I45" s="75"/>
      <c r="J45" s="112">
        <f t="shared" si="23"/>
        <v>0</v>
      </c>
      <c r="K45" s="111">
        <f t="shared" si="24"/>
        <v>0</v>
      </c>
      <c r="L45" s="122">
        <f t="shared" si="25"/>
        <v>0</v>
      </c>
      <c r="M45" s="10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K45" s="92"/>
      <c r="BL45" s="92">
        <f t="shared" si="3"/>
        <v>1</v>
      </c>
      <c r="BM45" s="92">
        <f t="shared" si="4"/>
        <v>1</v>
      </c>
      <c r="BN45" s="92">
        <f t="shared" si="5"/>
        <v>1</v>
      </c>
      <c r="BO45" s="92">
        <f t="shared" si="6"/>
        <v>1</v>
      </c>
      <c r="BP45" s="92">
        <f t="shared" si="7"/>
        <v>1</v>
      </c>
      <c r="BQ45" s="92">
        <f t="shared" si="8"/>
        <v>5</v>
      </c>
      <c r="BR45" s="92"/>
      <c r="BS45" s="92">
        <f t="shared" si="9"/>
        <v>1</v>
      </c>
      <c r="BT45" s="92">
        <f t="shared" si="10"/>
        <v>1</v>
      </c>
      <c r="BU45" s="92">
        <f t="shared" si="11"/>
        <v>1</v>
      </c>
      <c r="BV45" s="92">
        <f t="shared" si="12"/>
        <v>1</v>
      </c>
      <c r="BW45" s="92">
        <f t="shared" si="13"/>
        <v>4</v>
      </c>
      <c r="BX45" s="92"/>
      <c r="BY45" s="92">
        <f t="shared" si="14"/>
        <v>1</v>
      </c>
      <c r="BZ45" s="92">
        <f t="shared" si="15"/>
        <v>1</v>
      </c>
      <c r="CA45" s="92">
        <f t="shared" si="16"/>
        <v>1</v>
      </c>
      <c r="CB45" s="92">
        <f t="shared" si="17"/>
        <v>3</v>
      </c>
      <c r="CC45" s="92"/>
      <c r="CD45" s="92">
        <f t="shared" si="18"/>
        <v>1</v>
      </c>
      <c r="CE45" s="92">
        <f t="shared" si="19"/>
        <v>1</v>
      </c>
      <c r="CF45" s="92">
        <f t="shared" si="20"/>
        <v>2</v>
      </c>
      <c r="CG45" s="92"/>
      <c r="CH45" s="92">
        <f t="shared" si="21"/>
        <v>1</v>
      </c>
      <c r="CI45" s="92">
        <f t="shared" si="22"/>
        <v>1</v>
      </c>
      <c r="CJ45" s="96"/>
      <c r="CK45" s="76" t="s">
        <v>67</v>
      </c>
      <c r="CL45" s="97" t="e">
        <f>SUM('SA 2015 Poprsche Cup'!#REF!-'SA 2015 Poprsche Cup'!#REF!)</f>
        <v>#REF!</v>
      </c>
      <c r="CM45" s="77" t="s">
        <v>61</v>
      </c>
      <c r="CN45" s="78" t="s">
        <v>68</v>
      </c>
      <c r="CO45" s="79" t="s">
        <v>69</v>
      </c>
      <c r="CP45" s="98" t="s">
        <v>70</v>
      </c>
    </row>
    <row r="46" spans="1:94" ht="18">
      <c r="A46" s="100"/>
      <c r="B46" s="109">
        <v>43</v>
      </c>
      <c r="C46" s="105">
        <v>43</v>
      </c>
      <c r="D46" s="103">
        <v>0</v>
      </c>
      <c r="E46" s="74"/>
      <c r="F46" s="74"/>
      <c r="G46" s="74"/>
      <c r="H46" s="74"/>
      <c r="I46" s="74"/>
      <c r="J46" s="112">
        <f t="shared" si="23"/>
        <v>0</v>
      </c>
      <c r="K46" s="111">
        <f t="shared" si="24"/>
        <v>0</v>
      </c>
      <c r="L46" s="122">
        <f t="shared" si="25"/>
        <v>0</v>
      </c>
      <c r="M46" s="102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K46" s="92"/>
      <c r="BL46" s="92">
        <f t="shared" si="3"/>
        <v>1</v>
      </c>
      <c r="BM46" s="92">
        <f t="shared" si="4"/>
        <v>1</v>
      </c>
      <c r="BN46" s="92">
        <f t="shared" si="5"/>
        <v>1</v>
      </c>
      <c r="BO46" s="92">
        <f t="shared" si="6"/>
        <v>1</v>
      </c>
      <c r="BP46" s="92">
        <f t="shared" si="7"/>
        <v>1</v>
      </c>
      <c r="BQ46" s="92">
        <f t="shared" si="8"/>
        <v>5</v>
      </c>
      <c r="BR46" s="92"/>
      <c r="BS46" s="92">
        <f t="shared" si="9"/>
        <v>1</v>
      </c>
      <c r="BT46" s="92">
        <f t="shared" si="10"/>
        <v>1</v>
      </c>
      <c r="BU46" s="92">
        <f t="shared" si="11"/>
        <v>1</v>
      </c>
      <c r="BV46" s="92">
        <f t="shared" si="12"/>
        <v>1</v>
      </c>
      <c r="BW46" s="92">
        <f t="shared" si="13"/>
        <v>4</v>
      </c>
      <c r="BX46" s="92"/>
      <c r="BY46" s="92">
        <f t="shared" si="14"/>
        <v>1</v>
      </c>
      <c r="BZ46" s="92">
        <f t="shared" si="15"/>
        <v>1</v>
      </c>
      <c r="CA46" s="92">
        <f t="shared" si="16"/>
        <v>1</v>
      </c>
      <c r="CB46" s="92">
        <f t="shared" si="17"/>
        <v>3</v>
      </c>
      <c r="CC46" s="92"/>
      <c r="CD46" s="92">
        <f t="shared" si="18"/>
        <v>1</v>
      </c>
      <c r="CE46" s="92">
        <f t="shared" si="19"/>
        <v>1</v>
      </c>
      <c r="CF46" s="92">
        <f t="shared" si="20"/>
        <v>2</v>
      </c>
      <c r="CG46" s="92"/>
      <c r="CH46" s="92">
        <f t="shared" si="21"/>
        <v>1</v>
      </c>
      <c r="CI46" s="92">
        <f t="shared" si="22"/>
        <v>1</v>
      </c>
      <c r="CJ46" s="96"/>
      <c r="CK46" s="76" t="s">
        <v>67</v>
      </c>
      <c r="CL46" s="97" t="e">
        <f>SUM('SA 2015 Poprsche Cup'!#REF!-'SA 2015 Poprsche Cup'!#REF!)</f>
        <v>#REF!</v>
      </c>
      <c r="CM46" s="77" t="s">
        <v>61</v>
      </c>
      <c r="CN46" s="78" t="s">
        <v>68</v>
      </c>
      <c r="CO46" s="79" t="s">
        <v>69</v>
      </c>
      <c r="CP46" s="98" t="s">
        <v>70</v>
      </c>
    </row>
    <row r="47" spans="1:94" ht="18">
      <c r="A47" s="100"/>
      <c r="B47" s="109">
        <v>44</v>
      </c>
      <c r="C47" s="7">
        <v>44</v>
      </c>
      <c r="D47" s="104">
        <v>0</v>
      </c>
      <c r="E47" s="75"/>
      <c r="F47" s="75"/>
      <c r="G47" s="75"/>
      <c r="H47" s="75"/>
      <c r="I47" s="75"/>
      <c r="J47" s="112">
        <f t="shared" si="23"/>
        <v>0</v>
      </c>
      <c r="K47" s="111">
        <f t="shared" si="24"/>
        <v>0</v>
      </c>
      <c r="L47" s="122">
        <f t="shared" si="25"/>
        <v>0</v>
      </c>
      <c r="M47" s="102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K47" s="92"/>
      <c r="BL47" s="92">
        <f t="shared" si="3"/>
        <v>1</v>
      </c>
      <c r="BM47" s="92">
        <f t="shared" si="4"/>
        <v>1</v>
      </c>
      <c r="BN47" s="92">
        <f t="shared" si="5"/>
        <v>1</v>
      </c>
      <c r="BO47" s="92">
        <f t="shared" si="6"/>
        <v>1</v>
      </c>
      <c r="BP47" s="92">
        <f t="shared" si="7"/>
        <v>1</v>
      </c>
      <c r="BQ47" s="92">
        <f t="shared" si="8"/>
        <v>5</v>
      </c>
      <c r="BR47" s="92"/>
      <c r="BS47" s="92">
        <f t="shared" si="9"/>
        <v>1</v>
      </c>
      <c r="BT47" s="92">
        <f t="shared" si="10"/>
        <v>1</v>
      </c>
      <c r="BU47" s="92">
        <f t="shared" si="11"/>
        <v>1</v>
      </c>
      <c r="BV47" s="92">
        <f t="shared" si="12"/>
        <v>1</v>
      </c>
      <c r="BW47" s="92">
        <f t="shared" si="13"/>
        <v>4</v>
      </c>
      <c r="BX47" s="92"/>
      <c r="BY47" s="92">
        <f t="shared" si="14"/>
        <v>1</v>
      </c>
      <c r="BZ47" s="92">
        <f t="shared" si="15"/>
        <v>1</v>
      </c>
      <c r="CA47" s="92">
        <f t="shared" si="16"/>
        <v>1</v>
      </c>
      <c r="CB47" s="92">
        <f t="shared" si="17"/>
        <v>3</v>
      </c>
      <c r="CC47" s="92"/>
      <c r="CD47" s="92">
        <f t="shared" si="18"/>
        <v>1</v>
      </c>
      <c r="CE47" s="92">
        <f t="shared" si="19"/>
        <v>1</v>
      </c>
      <c r="CF47" s="92">
        <f t="shared" si="20"/>
        <v>2</v>
      </c>
      <c r="CG47" s="92"/>
      <c r="CH47" s="92">
        <f t="shared" si="21"/>
        <v>1</v>
      </c>
      <c r="CI47" s="92">
        <f t="shared" si="22"/>
        <v>1</v>
      </c>
      <c r="CJ47" s="96"/>
      <c r="CK47" s="76" t="s">
        <v>67</v>
      </c>
      <c r="CL47" s="97" t="e">
        <f>SUM('SA 2015 Poprsche Cup'!#REF!-'SA 2015 Poprsche Cup'!#REF!)</f>
        <v>#REF!</v>
      </c>
      <c r="CM47" s="77" t="s">
        <v>61</v>
      </c>
      <c r="CN47" s="78" t="s">
        <v>68</v>
      </c>
      <c r="CO47" s="79" t="s">
        <v>69</v>
      </c>
      <c r="CP47" s="98" t="s">
        <v>70</v>
      </c>
    </row>
    <row r="48" spans="1:94" ht="18">
      <c r="A48" s="100"/>
      <c r="B48" s="109">
        <v>45</v>
      </c>
      <c r="C48" s="105">
        <v>45</v>
      </c>
      <c r="D48" s="103">
        <v>0</v>
      </c>
      <c r="E48" s="74"/>
      <c r="F48" s="74"/>
      <c r="G48" s="74"/>
      <c r="H48" s="74"/>
      <c r="I48" s="74"/>
      <c r="J48" s="112">
        <f t="shared" si="23"/>
        <v>0</v>
      </c>
      <c r="K48" s="111">
        <f t="shared" si="24"/>
        <v>0</v>
      </c>
      <c r="L48" s="122">
        <f t="shared" si="25"/>
        <v>0</v>
      </c>
      <c r="M48" s="102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K48" s="92"/>
      <c r="BL48" s="92">
        <f t="shared" si="3"/>
        <v>1</v>
      </c>
      <c r="BM48" s="92">
        <f t="shared" si="4"/>
        <v>1</v>
      </c>
      <c r="BN48" s="92">
        <f t="shared" si="5"/>
        <v>1</v>
      </c>
      <c r="BO48" s="92">
        <f t="shared" si="6"/>
        <v>1</v>
      </c>
      <c r="BP48" s="92">
        <f t="shared" si="7"/>
        <v>1</v>
      </c>
      <c r="BQ48" s="92">
        <f t="shared" si="8"/>
        <v>5</v>
      </c>
      <c r="BR48" s="92"/>
      <c r="BS48" s="92">
        <f t="shared" si="9"/>
        <v>1</v>
      </c>
      <c r="BT48" s="92">
        <f t="shared" si="10"/>
        <v>1</v>
      </c>
      <c r="BU48" s="92">
        <f t="shared" si="11"/>
        <v>1</v>
      </c>
      <c r="BV48" s="92">
        <f t="shared" si="12"/>
        <v>1</v>
      </c>
      <c r="BW48" s="92">
        <f t="shared" si="13"/>
        <v>4</v>
      </c>
      <c r="BX48" s="92"/>
      <c r="BY48" s="92">
        <f t="shared" si="14"/>
        <v>1</v>
      </c>
      <c r="BZ48" s="92">
        <f t="shared" si="15"/>
        <v>1</v>
      </c>
      <c r="CA48" s="92">
        <f t="shared" si="16"/>
        <v>1</v>
      </c>
      <c r="CB48" s="92">
        <f t="shared" si="17"/>
        <v>3</v>
      </c>
      <c r="CC48" s="92"/>
      <c r="CD48" s="92">
        <f t="shared" si="18"/>
        <v>1</v>
      </c>
      <c r="CE48" s="92">
        <f t="shared" si="19"/>
        <v>1</v>
      </c>
      <c r="CF48" s="92">
        <f t="shared" si="20"/>
        <v>2</v>
      </c>
      <c r="CG48" s="92"/>
      <c r="CH48" s="92">
        <f t="shared" si="21"/>
        <v>1</v>
      </c>
      <c r="CI48" s="92">
        <f t="shared" si="22"/>
        <v>1</v>
      </c>
      <c r="CJ48" s="96"/>
      <c r="CK48" s="76" t="s">
        <v>67</v>
      </c>
      <c r="CL48" s="97" t="e">
        <f>SUM('SA 2015 Poprsche Cup'!#REF!-'SA 2015 Poprsche Cup'!#REF!)</f>
        <v>#REF!</v>
      </c>
      <c r="CM48" s="77" t="s">
        <v>61</v>
      </c>
      <c r="CN48" s="78" t="s">
        <v>68</v>
      </c>
      <c r="CO48" s="79" t="s">
        <v>69</v>
      </c>
      <c r="CP48" s="98" t="s">
        <v>70</v>
      </c>
    </row>
    <row r="49" spans="1:94" ht="18">
      <c r="A49" s="100"/>
      <c r="B49" s="109">
        <v>46</v>
      </c>
      <c r="C49" s="7">
        <v>46</v>
      </c>
      <c r="D49" s="104">
        <v>0</v>
      </c>
      <c r="E49" s="75"/>
      <c r="F49" s="75"/>
      <c r="G49" s="75"/>
      <c r="H49" s="75"/>
      <c r="I49" s="75"/>
      <c r="J49" s="112">
        <f t="shared" si="23"/>
        <v>0</v>
      </c>
      <c r="K49" s="111">
        <f t="shared" si="24"/>
        <v>0</v>
      </c>
      <c r="L49" s="122">
        <f t="shared" si="25"/>
        <v>0</v>
      </c>
      <c r="M49" s="102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K49" s="92"/>
      <c r="BL49" s="92">
        <f t="shared" si="3"/>
        <v>1</v>
      </c>
      <c r="BM49" s="92">
        <f t="shared" si="4"/>
        <v>1</v>
      </c>
      <c r="BN49" s="92">
        <f t="shared" si="5"/>
        <v>1</v>
      </c>
      <c r="BO49" s="92">
        <f t="shared" si="6"/>
        <v>1</v>
      </c>
      <c r="BP49" s="92">
        <f t="shared" si="7"/>
        <v>1</v>
      </c>
      <c r="BQ49" s="92">
        <f t="shared" si="8"/>
        <v>5</v>
      </c>
      <c r="BR49" s="92"/>
      <c r="BS49" s="92">
        <f t="shared" si="9"/>
        <v>1</v>
      </c>
      <c r="BT49" s="92">
        <f t="shared" si="10"/>
        <v>1</v>
      </c>
      <c r="BU49" s="92">
        <f t="shared" si="11"/>
        <v>1</v>
      </c>
      <c r="BV49" s="92">
        <f t="shared" si="12"/>
        <v>1</v>
      </c>
      <c r="BW49" s="92">
        <f t="shared" si="13"/>
        <v>4</v>
      </c>
      <c r="BX49" s="92"/>
      <c r="BY49" s="92">
        <f t="shared" si="14"/>
        <v>1</v>
      </c>
      <c r="BZ49" s="92">
        <f t="shared" si="15"/>
        <v>1</v>
      </c>
      <c r="CA49" s="92">
        <f t="shared" si="16"/>
        <v>1</v>
      </c>
      <c r="CB49" s="92">
        <f t="shared" si="17"/>
        <v>3</v>
      </c>
      <c r="CC49" s="92"/>
      <c r="CD49" s="92">
        <f t="shared" si="18"/>
        <v>1</v>
      </c>
      <c r="CE49" s="92">
        <f t="shared" si="19"/>
        <v>1</v>
      </c>
      <c r="CF49" s="92">
        <f t="shared" si="20"/>
        <v>2</v>
      </c>
      <c r="CG49" s="92"/>
      <c r="CH49" s="92">
        <f t="shared" si="21"/>
        <v>1</v>
      </c>
      <c r="CI49" s="92">
        <f t="shared" si="22"/>
        <v>1</v>
      </c>
      <c r="CJ49" s="96"/>
      <c r="CK49" s="76" t="s">
        <v>67</v>
      </c>
      <c r="CL49" s="97" t="e">
        <f>SUM('SA 2015 Poprsche Cup'!#REF!-'SA 2015 Poprsche Cup'!#REF!)</f>
        <v>#REF!</v>
      </c>
      <c r="CM49" s="77" t="s">
        <v>61</v>
      </c>
      <c r="CN49" s="78" t="s">
        <v>68</v>
      </c>
      <c r="CO49" s="79" t="s">
        <v>69</v>
      </c>
      <c r="CP49" s="98" t="s">
        <v>70</v>
      </c>
    </row>
    <row r="50" spans="1:94" ht="18">
      <c r="A50" s="100"/>
      <c r="B50" s="109">
        <v>47</v>
      </c>
      <c r="C50" s="105">
        <v>47</v>
      </c>
      <c r="D50" s="103">
        <v>0</v>
      </c>
      <c r="E50" s="74"/>
      <c r="F50" s="74"/>
      <c r="G50" s="74"/>
      <c r="H50" s="74"/>
      <c r="I50" s="74"/>
      <c r="J50" s="112">
        <f t="shared" si="23"/>
        <v>0</v>
      </c>
      <c r="K50" s="111">
        <f t="shared" si="24"/>
        <v>0</v>
      </c>
      <c r="L50" s="122">
        <f t="shared" si="25"/>
        <v>0</v>
      </c>
      <c r="M50" s="102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K50" s="92"/>
      <c r="BL50" s="92">
        <f t="shared" si="3"/>
        <v>1</v>
      </c>
      <c r="BM50" s="92">
        <f t="shared" si="4"/>
        <v>1</v>
      </c>
      <c r="BN50" s="92">
        <f t="shared" si="5"/>
        <v>1</v>
      </c>
      <c r="BO50" s="92">
        <f t="shared" si="6"/>
        <v>1</v>
      </c>
      <c r="BP50" s="92">
        <f t="shared" si="7"/>
        <v>1</v>
      </c>
      <c r="BQ50" s="92">
        <f t="shared" si="8"/>
        <v>5</v>
      </c>
      <c r="BR50" s="92"/>
      <c r="BS50" s="92">
        <f t="shared" si="9"/>
        <v>1</v>
      </c>
      <c r="BT50" s="92">
        <f t="shared" si="10"/>
        <v>1</v>
      </c>
      <c r="BU50" s="92">
        <f t="shared" si="11"/>
        <v>1</v>
      </c>
      <c r="BV50" s="92">
        <f t="shared" si="12"/>
        <v>1</v>
      </c>
      <c r="BW50" s="92">
        <f t="shared" si="13"/>
        <v>4</v>
      </c>
      <c r="BX50" s="92"/>
      <c r="BY50" s="92">
        <f t="shared" si="14"/>
        <v>1</v>
      </c>
      <c r="BZ50" s="92">
        <f t="shared" si="15"/>
        <v>1</v>
      </c>
      <c r="CA50" s="92">
        <f t="shared" si="16"/>
        <v>1</v>
      </c>
      <c r="CB50" s="92">
        <f t="shared" si="17"/>
        <v>3</v>
      </c>
      <c r="CC50" s="92"/>
      <c r="CD50" s="92">
        <f t="shared" si="18"/>
        <v>1</v>
      </c>
      <c r="CE50" s="92">
        <f t="shared" si="19"/>
        <v>1</v>
      </c>
      <c r="CF50" s="92">
        <f t="shared" si="20"/>
        <v>2</v>
      </c>
      <c r="CG50" s="92"/>
      <c r="CH50" s="92">
        <f t="shared" si="21"/>
        <v>1</v>
      </c>
      <c r="CI50" s="92">
        <f t="shared" si="22"/>
        <v>1</v>
      </c>
      <c r="CJ50" s="96"/>
      <c r="CK50" s="76" t="s">
        <v>67</v>
      </c>
      <c r="CL50" s="97" t="e">
        <f>SUM('SA 2015 Poprsche Cup'!#REF!-'SA 2015 Poprsche Cup'!#REF!)</f>
        <v>#REF!</v>
      </c>
      <c r="CM50" s="77" t="s">
        <v>61</v>
      </c>
      <c r="CN50" s="78" t="s">
        <v>68</v>
      </c>
      <c r="CO50" s="79" t="s">
        <v>69</v>
      </c>
      <c r="CP50" s="98" t="s">
        <v>70</v>
      </c>
    </row>
    <row r="51" spans="1:94" ht="18">
      <c r="A51" s="100"/>
      <c r="B51" s="109">
        <v>48</v>
      </c>
      <c r="C51" s="7">
        <v>48</v>
      </c>
      <c r="D51" s="104">
        <v>0</v>
      </c>
      <c r="E51" s="75"/>
      <c r="F51" s="75"/>
      <c r="G51" s="75"/>
      <c r="H51" s="75"/>
      <c r="I51" s="75"/>
      <c r="J51" s="112">
        <f t="shared" si="23"/>
        <v>0</v>
      </c>
      <c r="K51" s="111">
        <f t="shared" si="24"/>
        <v>0</v>
      </c>
      <c r="L51" s="122">
        <f t="shared" si="25"/>
        <v>0</v>
      </c>
      <c r="M51" s="102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K51" s="92"/>
      <c r="BL51" s="92">
        <f t="shared" si="3"/>
        <v>1</v>
      </c>
      <c r="BM51" s="92">
        <f t="shared" si="4"/>
        <v>1</v>
      </c>
      <c r="BN51" s="92">
        <f t="shared" si="5"/>
        <v>1</v>
      </c>
      <c r="BO51" s="92">
        <f t="shared" si="6"/>
        <v>1</v>
      </c>
      <c r="BP51" s="92">
        <f t="shared" si="7"/>
        <v>1</v>
      </c>
      <c r="BQ51" s="92">
        <f t="shared" si="8"/>
        <v>5</v>
      </c>
      <c r="BR51" s="92"/>
      <c r="BS51" s="92">
        <f t="shared" si="9"/>
        <v>1</v>
      </c>
      <c r="BT51" s="92">
        <f t="shared" si="10"/>
        <v>1</v>
      </c>
      <c r="BU51" s="92">
        <f t="shared" si="11"/>
        <v>1</v>
      </c>
      <c r="BV51" s="92">
        <f t="shared" si="12"/>
        <v>1</v>
      </c>
      <c r="BW51" s="92">
        <f t="shared" si="13"/>
        <v>4</v>
      </c>
      <c r="BX51" s="92"/>
      <c r="BY51" s="92">
        <f t="shared" si="14"/>
        <v>1</v>
      </c>
      <c r="BZ51" s="92">
        <f t="shared" si="15"/>
        <v>1</v>
      </c>
      <c r="CA51" s="92">
        <f t="shared" si="16"/>
        <v>1</v>
      </c>
      <c r="CB51" s="92">
        <f t="shared" si="17"/>
        <v>3</v>
      </c>
      <c r="CC51" s="92"/>
      <c r="CD51" s="92">
        <f t="shared" si="18"/>
        <v>1</v>
      </c>
      <c r="CE51" s="92">
        <f t="shared" si="19"/>
        <v>1</v>
      </c>
      <c r="CF51" s="92">
        <f t="shared" si="20"/>
        <v>2</v>
      </c>
      <c r="CG51" s="92"/>
      <c r="CH51" s="92">
        <f t="shared" si="21"/>
        <v>1</v>
      </c>
      <c r="CI51" s="92">
        <f t="shared" si="22"/>
        <v>1</v>
      </c>
      <c r="CJ51" s="96"/>
      <c r="CK51" s="76" t="s">
        <v>67</v>
      </c>
      <c r="CL51" s="97" t="e">
        <f>SUM('SA 2015 Poprsche Cup'!#REF!-'SA 2015 Poprsche Cup'!#REF!)</f>
        <v>#REF!</v>
      </c>
      <c r="CM51" s="77" t="s">
        <v>61</v>
      </c>
      <c r="CN51" s="78" t="s">
        <v>68</v>
      </c>
      <c r="CO51" s="79" t="s">
        <v>69</v>
      </c>
      <c r="CP51" s="98" t="s">
        <v>70</v>
      </c>
    </row>
    <row r="52" spans="1:94" ht="18">
      <c r="A52" s="100"/>
      <c r="B52" s="109">
        <v>49</v>
      </c>
      <c r="C52" s="105">
        <v>49</v>
      </c>
      <c r="D52" s="103">
        <v>0</v>
      </c>
      <c r="E52" s="74"/>
      <c r="F52" s="74"/>
      <c r="G52" s="74"/>
      <c r="H52" s="74"/>
      <c r="I52" s="74"/>
      <c r="J52" s="112">
        <f t="shared" si="23"/>
        <v>0</v>
      </c>
      <c r="K52" s="111">
        <f t="shared" si="24"/>
        <v>0</v>
      </c>
      <c r="L52" s="122">
        <f t="shared" si="25"/>
        <v>0</v>
      </c>
      <c r="M52" s="10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K52" s="92"/>
      <c r="BL52" s="92">
        <f t="shared" si="3"/>
        <v>1</v>
      </c>
      <c r="BM52" s="92">
        <f t="shared" si="4"/>
        <v>1</v>
      </c>
      <c r="BN52" s="92">
        <f t="shared" si="5"/>
        <v>1</v>
      </c>
      <c r="BO52" s="92">
        <f t="shared" si="6"/>
        <v>1</v>
      </c>
      <c r="BP52" s="92">
        <f t="shared" si="7"/>
        <v>1</v>
      </c>
      <c r="BQ52" s="92">
        <f t="shared" si="8"/>
        <v>5</v>
      </c>
      <c r="BR52" s="92"/>
      <c r="BS52" s="92">
        <f t="shared" si="9"/>
        <v>1</v>
      </c>
      <c r="BT52" s="92">
        <f t="shared" si="10"/>
        <v>1</v>
      </c>
      <c r="BU52" s="92">
        <f t="shared" si="11"/>
        <v>1</v>
      </c>
      <c r="BV52" s="92">
        <f t="shared" si="12"/>
        <v>1</v>
      </c>
      <c r="BW52" s="92">
        <f t="shared" si="13"/>
        <v>4</v>
      </c>
      <c r="BX52" s="92"/>
      <c r="BY52" s="92">
        <f t="shared" si="14"/>
        <v>1</v>
      </c>
      <c r="BZ52" s="92">
        <f t="shared" si="15"/>
        <v>1</v>
      </c>
      <c r="CA52" s="92">
        <f t="shared" si="16"/>
        <v>1</v>
      </c>
      <c r="CB52" s="92">
        <f t="shared" si="17"/>
        <v>3</v>
      </c>
      <c r="CC52" s="92"/>
      <c r="CD52" s="92">
        <f t="shared" si="18"/>
        <v>1</v>
      </c>
      <c r="CE52" s="92">
        <f t="shared" si="19"/>
        <v>1</v>
      </c>
      <c r="CF52" s="92">
        <f t="shared" si="20"/>
        <v>2</v>
      </c>
      <c r="CG52" s="92"/>
      <c r="CH52" s="92">
        <f t="shared" si="21"/>
        <v>1</v>
      </c>
      <c r="CI52" s="92">
        <f t="shared" si="22"/>
        <v>1</v>
      </c>
      <c r="CJ52" s="96"/>
      <c r="CK52" s="76" t="s">
        <v>67</v>
      </c>
      <c r="CL52" s="97" t="e">
        <f>SUM('SA 2015 Poprsche Cup'!#REF!-'SA 2015 Poprsche Cup'!#REF!)</f>
        <v>#REF!</v>
      </c>
      <c r="CM52" s="77" t="s">
        <v>61</v>
      </c>
      <c r="CN52" s="78" t="s">
        <v>68</v>
      </c>
      <c r="CO52" s="79" t="s">
        <v>69</v>
      </c>
      <c r="CP52" s="98" t="s">
        <v>70</v>
      </c>
    </row>
    <row r="53" spans="1:94" ht="18.75" thickBot="1">
      <c r="A53" s="100"/>
      <c r="B53" s="199">
        <v>50</v>
      </c>
      <c r="C53" s="28">
        <v>50</v>
      </c>
      <c r="D53" s="200">
        <v>0</v>
      </c>
      <c r="E53" s="201"/>
      <c r="F53" s="201"/>
      <c r="G53" s="201"/>
      <c r="H53" s="201"/>
      <c r="I53" s="201"/>
      <c r="J53" s="202">
        <f t="shared" si="23"/>
        <v>0</v>
      </c>
      <c r="K53" s="203">
        <f t="shared" si="24"/>
        <v>0</v>
      </c>
      <c r="L53" s="204">
        <f t="shared" si="25"/>
        <v>0</v>
      </c>
      <c r="M53" s="102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K53" s="92"/>
      <c r="BL53" s="92">
        <f t="shared" si="3"/>
        <v>1</v>
      </c>
      <c r="BM53" s="92">
        <f t="shared" si="4"/>
        <v>1</v>
      </c>
      <c r="BN53" s="92">
        <f t="shared" si="5"/>
        <v>1</v>
      </c>
      <c r="BO53" s="92">
        <f t="shared" si="6"/>
        <v>1</v>
      </c>
      <c r="BP53" s="92">
        <f t="shared" si="7"/>
        <v>1</v>
      </c>
      <c r="BQ53" s="92">
        <f t="shared" si="8"/>
        <v>5</v>
      </c>
      <c r="BR53" s="92"/>
      <c r="BS53" s="92">
        <f t="shared" si="9"/>
        <v>1</v>
      </c>
      <c r="BT53" s="92">
        <f t="shared" si="10"/>
        <v>1</v>
      </c>
      <c r="BU53" s="92">
        <f t="shared" si="11"/>
        <v>1</v>
      </c>
      <c r="BV53" s="92">
        <f t="shared" si="12"/>
        <v>1</v>
      </c>
      <c r="BW53" s="92">
        <f t="shared" si="13"/>
        <v>4</v>
      </c>
      <c r="BX53" s="92"/>
      <c r="BY53" s="92">
        <f t="shared" si="14"/>
        <v>1</v>
      </c>
      <c r="BZ53" s="92">
        <f t="shared" si="15"/>
        <v>1</v>
      </c>
      <c r="CA53" s="92">
        <f t="shared" si="16"/>
        <v>1</v>
      </c>
      <c r="CB53" s="92">
        <f t="shared" si="17"/>
        <v>3</v>
      </c>
      <c r="CC53" s="92"/>
      <c r="CD53" s="92">
        <f t="shared" si="18"/>
        <v>1</v>
      </c>
      <c r="CE53" s="92">
        <f t="shared" si="19"/>
        <v>1</v>
      </c>
      <c r="CF53" s="92">
        <f t="shared" si="20"/>
        <v>2</v>
      </c>
      <c r="CG53" s="92"/>
      <c r="CH53" s="92">
        <f t="shared" si="21"/>
        <v>1</v>
      </c>
      <c r="CI53" s="92">
        <f t="shared" si="22"/>
        <v>1</v>
      </c>
      <c r="CJ53" s="96"/>
      <c r="CK53" s="76" t="s">
        <v>67</v>
      </c>
      <c r="CL53" s="97" t="e">
        <f>SUM('SA 2015 Poprsche Cup'!#REF!-'SA 2015 Poprsche Cup'!#REF!)</f>
        <v>#REF!</v>
      </c>
      <c r="CM53" s="77" t="s">
        <v>61</v>
      </c>
      <c r="CN53" s="78" t="s">
        <v>68</v>
      </c>
      <c r="CO53" s="79" t="s">
        <v>69</v>
      </c>
      <c r="CP53" s="98" t="s">
        <v>70</v>
      </c>
    </row>
    <row r="54" spans="1:56" ht="18.75" thickBot="1">
      <c r="A54" s="100"/>
      <c r="B54" s="205" t="s">
        <v>98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7"/>
      <c r="M54" s="102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</row>
    <row r="55" spans="1:64" ht="18">
      <c r="A55" s="100"/>
      <c r="B55" s="100"/>
      <c r="C55" s="123" t="s">
        <v>92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2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</row>
    <row r="56" spans="1:64" ht="18">
      <c r="A56" s="100"/>
      <c r="B56" s="100"/>
      <c r="C56" s="124" t="s">
        <v>86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2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7" spans="1:64" ht="18">
      <c r="A57" s="100"/>
      <c r="B57" s="100"/>
      <c r="C57" s="124" t="s">
        <v>88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2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</row>
    <row r="58" spans="1:64" ht="18">
      <c r="A58" s="100"/>
      <c r="B58" s="100"/>
      <c r="C58" s="124" t="s">
        <v>93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2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</row>
    <row r="59" spans="1:64" ht="18">
      <c r="A59" s="100"/>
      <c r="B59" s="100"/>
      <c r="C59" s="124" t="s">
        <v>87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2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</row>
    <row r="60" spans="1:64" ht="18">
      <c r="A60" s="100"/>
      <c r="B60" s="100"/>
      <c r="C60" s="124" t="s">
        <v>81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2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64" ht="18">
      <c r="A61" s="100"/>
      <c r="B61" s="100"/>
      <c r="C61" s="124" t="s">
        <v>78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2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64" ht="18">
      <c r="A62" s="100"/>
      <c r="B62" s="100"/>
      <c r="C62" s="124" t="s">
        <v>83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2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64" ht="18">
      <c r="A63" s="100"/>
      <c r="B63" s="100"/>
      <c r="C63" s="124" t="s">
        <v>82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2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64" ht="18">
      <c r="A64" s="100"/>
      <c r="B64" s="100"/>
      <c r="C64" s="124" t="s">
        <v>105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64" ht="18">
      <c r="A65" s="100"/>
      <c r="B65" s="100"/>
      <c r="C65" s="124" t="s">
        <v>79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2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</row>
    <row r="66" spans="1:64" ht="18">
      <c r="A66" s="100"/>
      <c r="B66" s="100"/>
      <c r="C66" s="124" t="s">
        <v>108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</row>
    <row r="67" spans="1:64" ht="18">
      <c r="A67" s="100"/>
      <c r="B67" s="100"/>
      <c r="C67" s="124" t="s">
        <v>84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2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64" ht="18">
      <c r="A68" s="100"/>
      <c r="B68" s="100"/>
      <c r="C68" s="124" t="s">
        <v>96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2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64" ht="18">
      <c r="A69" s="100"/>
      <c r="B69" s="100"/>
      <c r="C69" s="124" t="s">
        <v>89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2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</row>
    <row r="70" spans="1:64" ht="18">
      <c r="A70" s="100"/>
      <c r="B70" s="100"/>
      <c r="C70" s="124" t="s">
        <v>85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2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64" ht="18">
      <c r="A71" s="100"/>
      <c r="B71" s="100"/>
      <c r="C71" s="124" t="s">
        <v>110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2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64" ht="18">
      <c r="A72" s="100"/>
      <c r="B72" s="100"/>
      <c r="C72" s="124" t="s">
        <v>109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2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64" ht="18">
      <c r="A73" s="100"/>
      <c r="B73" s="100"/>
      <c r="C73" s="124" t="s">
        <v>91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2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</row>
    <row r="74" spans="1:64" ht="18">
      <c r="A74" s="100"/>
      <c r="B74" s="100"/>
      <c r="C74" s="124" t="s">
        <v>95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2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</row>
    <row r="75" spans="1:64" ht="18">
      <c r="A75" s="100"/>
      <c r="B75" s="100"/>
      <c r="C75" s="124" t="s">
        <v>94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2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</row>
    <row r="76" spans="1:64" ht="18">
      <c r="A76" s="100"/>
      <c r="B76" s="100"/>
      <c r="C76" s="124" t="s">
        <v>111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2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</row>
    <row r="77" spans="1:64" ht="18">
      <c r="A77" s="100"/>
      <c r="B77" s="100"/>
      <c r="C77" s="124" t="s">
        <v>77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2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</row>
    <row r="78" spans="1:64" ht="18">
      <c r="A78" s="100"/>
      <c r="B78" s="100"/>
      <c r="C78" s="124" t="s">
        <v>80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2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</row>
    <row r="79" spans="1:64" ht="18">
      <c r="A79" s="100"/>
      <c r="B79" s="100"/>
      <c r="C79" s="124" t="s">
        <v>75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2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64" ht="18">
      <c r="A80" s="100"/>
      <c r="B80" s="100"/>
      <c r="C80" s="124" t="s">
        <v>90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2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</row>
    <row r="81" spans="1:64" ht="18">
      <c r="A81" s="100"/>
      <c r="B81" s="100"/>
      <c r="C81" s="124" t="s">
        <v>74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2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ht="18">
      <c r="A82" s="100"/>
      <c r="B82" s="100"/>
      <c r="C82" s="124" t="s">
        <v>97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2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</row>
    <row r="83" spans="1:64" ht="18">
      <c r="A83" s="100"/>
      <c r="B83" s="100"/>
      <c r="C83" s="124" t="s">
        <v>71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2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</row>
    <row r="84" spans="1:64" ht="18">
      <c r="A84" s="100"/>
      <c r="B84" s="100"/>
      <c r="C84" s="124" t="s">
        <v>73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2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</row>
    <row r="85" spans="1:64" ht="18">
      <c r="A85" s="100"/>
      <c r="B85" s="100"/>
      <c r="C85" s="124" t="s">
        <v>72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2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</row>
    <row r="86" spans="1:64" ht="18">
      <c r="A86" s="100"/>
      <c r="B86" s="100"/>
      <c r="C86" s="124" t="s">
        <v>76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2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</row>
    <row r="87" spans="1:64" ht="12.75">
      <c r="A87" s="100"/>
      <c r="B87" s="100"/>
      <c r="D87" s="100"/>
      <c r="E87" s="100"/>
      <c r="F87" s="100"/>
      <c r="G87" s="100"/>
      <c r="H87" s="100"/>
      <c r="I87" s="100"/>
      <c r="J87" s="100"/>
      <c r="K87" s="100"/>
      <c r="L87" s="100"/>
      <c r="M87" s="102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</row>
    <row r="88" spans="1:64" ht="12.75">
      <c r="A88" s="100"/>
      <c r="B88" s="100"/>
      <c r="C88" s="101"/>
      <c r="D88" s="100"/>
      <c r="E88" s="100"/>
      <c r="F88" s="100"/>
      <c r="G88" s="100"/>
      <c r="H88" s="100"/>
      <c r="I88" s="100"/>
      <c r="J88" s="100"/>
      <c r="K88" s="100"/>
      <c r="L88" s="100"/>
      <c r="M88" s="102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</row>
    <row r="89" spans="1:64" ht="12.75">
      <c r="A89" s="100"/>
      <c r="B89" s="100"/>
      <c r="C89" s="101"/>
      <c r="D89" s="100"/>
      <c r="E89" s="100"/>
      <c r="F89" s="100"/>
      <c r="G89" s="100"/>
      <c r="H89" s="100"/>
      <c r="I89" s="100"/>
      <c r="J89" s="100"/>
      <c r="K89" s="100"/>
      <c r="L89" s="100"/>
      <c r="M89" s="102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</row>
    <row r="90" spans="1:64" ht="12.75">
      <c r="A90" s="100"/>
      <c r="B90" s="100"/>
      <c r="C90" s="101"/>
      <c r="D90" s="100"/>
      <c r="E90" s="100"/>
      <c r="F90" s="100"/>
      <c r="G90" s="100"/>
      <c r="H90" s="100"/>
      <c r="I90" s="100"/>
      <c r="J90" s="100"/>
      <c r="K90" s="100"/>
      <c r="L90" s="100"/>
      <c r="M90" s="102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ht="12.75">
      <c r="A91" s="100"/>
      <c r="B91" s="100"/>
      <c r="C91" s="101"/>
      <c r="D91" s="100"/>
      <c r="E91" s="100"/>
      <c r="F91" s="100"/>
      <c r="G91" s="100"/>
      <c r="H91" s="100"/>
      <c r="I91" s="100"/>
      <c r="J91" s="100"/>
      <c r="K91" s="100"/>
      <c r="L91" s="100"/>
      <c r="M91" s="102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</row>
    <row r="92" spans="1:64" ht="12.75">
      <c r="A92" s="100"/>
      <c r="B92" s="100"/>
      <c r="C92" s="101"/>
      <c r="D92" s="100"/>
      <c r="E92" s="100"/>
      <c r="F92" s="100"/>
      <c r="G92" s="100"/>
      <c r="H92" s="100"/>
      <c r="I92" s="100"/>
      <c r="J92" s="100"/>
      <c r="K92" s="100"/>
      <c r="L92" s="100"/>
      <c r="M92" s="102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64" ht="12.75">
      <c r="A93" s="100"/>
      <c r="B93" s="100"/>
      <c r="C93" s="101"/>
      <c r="D93" s="100"/>
      <c r="E93" s="100"/>
      <c r="F93" s="100"/>
      <c r="G93" s="100"/>
      <c r="H93" s="100"/>
      <c r="I93" s="100"/>
      <c r="J93" s="100"/>
      <c r="K93" s="100"/>
      <c r="L93" s="100"/>
      <c r="M93" s="102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</row>
    <row r="94" spans="1:64" ht="12.75">
      <c r="A94" s="100"/>
      <c r="B94" s="100"/>
      <c r="C94" s="101"/>
      <c r="D94" s="100"/>
      <c r="E94" s="100"/>
      <c r="F94" s="100"/>
      <c r="G94" s="100"/>
      <c r="H94" s="100"/>
      <c r="I94" s="100"/>
      <c r="J94" s="100"/>
      <c r="K94" s="100"/>
      <c r="L94" s="100"/>
      <c r="M94" s="102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</row>
    <row r="95" spans="1:64" ht="12.75">
      <c r="A95" s="100"/>
      <c r="B95" s="100"/>
      <c r="C95" s="101"/>
      <c r="D95" s="100"/>
      <c r="E95" s="100"/>
      <c r="F95" s="100"/>
      <c r="G95" s="100"/>
      <c r="H95" s="100"/>
      <c r="I95" s="100"/>
      <c r="J95" s="100"/>
      <c r="K95" s="100"/>
      <c r="L95" s="100"/>
      <c r="M95" s="102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</row>
    <row r="96" spans="1:64" ht="12.75">
      <c r="A96" s="100"/>
      <c r="B96" s="100"/>
      <c r="C96" s="101"/>
      <c r="D96" s="100"/>
      <c r="E96" s="100"/>
      <c r="F96" s="100"/>
      <c r="G96" s="100"/>
      <c r="H96" s="100"/>
      <c r="I96" s="100"/>
      <c r="J96" s="100"/>
      <c r="K96" s="100"/>
      <c r="L96" s="100"/>
      <c r="M96" s="102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</row>
    <row r="97" spans="1:64" ht="12.75">
      <c r="A97" s="100"/>
      <c r="B97" s="100"/>
      <c r="C97" s="101"/>
      <c r="D97" s="100"/>
      <c r="E97" s="100"/>
      <c r="F97" s="100"/>
      <c r="G97" s="100"/>
      <c r="H97" s="100"/>
      <c r="I97" s="100"/>
      <c r="J97" s="100"/>
      <c r="K97" s="100"/>
      <c r="L97" s="100"/>
      <c r="M97" s="102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</row>
    <row r="98" spans="1:64" ht="12.75">
      <c r="A98" s="100"/>
      <c r="B98" s="100"/>
      <c r="C98" s="101"/>
      <c r="D98" s="100"/>
      <c r="E98" s="100"/>
      <c r="F98" s="100"/>
      <c r="G98" s="100"/>
      <c r="H98" s="100"/>
      <c r="I98" s="100"/>
      <c r="J98" s="100"/>
      <c r="K98" s="100"/>
      <c r="L98" s="100"/>
      <c r="M98" s="102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</row>
    <row r="99" spans="1:64" ht="12.75">
      <c r="A99" s="100"/>
      <c r="B99" s="100"/>
      <c r="C99" s="101"/>
      <c r="D99" s="100"/>
      <c r="E99" s="100"/>
      <c r="F99" s="100"/>
      <c r="G99" s="100"/>
      <c r="H99" s="100"/>
      <c r="I99" s="100"/>
      <c r="J99" s="100"/>
      <c r="K99" s="100"/>
      <c r="L99" s="100"/>
      <c r="M99" s="102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</row>
    <row r="100" spans="1:64" ht="12.75">
      <c r="A100" s="100"/>
      <c r="B100" s="100"/>
      <c r="C100" s="101"/>
      <c r="D100" s="100"/>
      <c r="E100" s="100"/>
      <c r="F100" s="100"/>
      <c r="G100" s="100"/>
      <c r="H100" s="100"/>
      <c r="I100" s="100"/>
      <c r="J100" s="100"/>
      <c r="K100" s="100"/>
      <c r="L100" s="100"/>
      <c r="M100" s="102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</row>
    <row r="101" spans="1:64" ht="12.75">
      <c r="A101" s="100"/>
      <c r="B101" s="100"/>
      <c r="C101" s="101"/>
      <c r="D101" s="100"/>
      <c r="E101" s="100"/>
      <c r="F101" s="100"/>
      <c r="G101" s="100"/>
      <c r="H101" s="100"/>
      <c r="I101" s="100"/>
      <c r="J101" s="100"/>
      <c r="K101" s="100"/>
      <c r="L101" s="100"/>
      <c r="M101" s="102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</row>
    <row r="102" spans="1:64" ht="12.75">
      <c r="A102" s="100"/>
      <c r="B102" s="100"/>
      <c r="C102" s="101"/>
      <c r="D102" s="100"/>
      <c r="E102" s="100"/>
      <c r="F102" s="100"/>
      <c r="G102" s="100"/>
      <c r="H102" s="100"/>
      <c r="I102" s="100"/>
      <c r="J102" s="100"/>
      <c r="K102" s="100"/>
      <c r="L102" s="100"/>
      <c r="M102" s="102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</row>
    <row r="103" spans="1:64" ht="12.75">
      <c r="A103" s="100"/>
      <c r="B103" s="100"/>
      <c r="C103" s="101"/>
      <c r="D103" s="100"/>
      <c r="E103" s="100"/>
      <c r="F103" s="100"/>
      <c r="G103" s="100"/>
      <c r="H103" s="100"/>
      <c r="I103" s="100"/>
      <c r="J103" s="100"/>
      <c r="K103" s="100"/>
      <c r="L103" s="100"/>
      <c r="M103" s="102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</row>
    <row r="104" spans="1:64" ht="12.75">
      <c r="A104" s="100"/>
      <c r="B104" s="100"/>
      <c r="C104" s="101"/>
      <c r="D104" s="100"/>
      <c r="E104" s="100"/>
      <c r="F104" s="100"/>
      <c r="G104" s="100"/>
      <c r="H104" s="100"/>
      <c r="I104" s="100"/>
      <c r="J104" s="100"/>
      <c r="K104" s="100"/>
      <c r="L104" s="100"/>
      <c r="M104" s="102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</row>
    <row r="105" spans="1:64" ht="12.75">
      <c r="A105" s="100"/>
      <c r="B105" s="100"/>
      <c r="C105" s="101"/>
      <c r="D105" s="100"/>
      <c r="E105" s="100"/>
      <c r="F105" s="100"/>
      <c r="G105" s="100"/>
      <c r="H105" s="100"/>
      <c r="I105" s="100"/>
      <c r="J105" s="100"/>
      <c r="K105" s="100"/>
      <c r="L105" s="100"/>
      <c r="M105" s="102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</row>
    <row r="106" spans="1:64" ht="12.75">
      <c r="A106" s="100"/>
      <c r="B106" s="100"/>
      <c r="C106" s="101"/>
      <c r="D106" s="100"/>
      <c r="E106" s="100"/>
      <c r="F106" s="100"/>
      <c r="G106" s="100"/>
      <c r="H106" s="100"/>
      <c r="I106" s="100"/>
      <c r="J106" s="100"/>
      <c r="K106" s="100"/>
      <c r="L106" s="100"/>
      <c r="M106" s="102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</row>
    <row r="107" spans="1:64" ht="12.75">
      <c r="A107" s="100"/>
      <c r="B107" s="100"/>
      <c r="C107" s="101"/>
      <c r="D107" s="100"/>
      <c r="E107" s="100"/>
      <c r="F107" s="100"/>
      <c r="G107" s="100"/>
      <c r="H107" s="100"/>
      <c r="I107" s="100"/>
      <c r="J107" s="100"/>
      <c r="K107" s="100"/>
      <c r="L107" s="100"/>
      <c r="M107" s="102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</row>
    <row r="108" spans="1:64" ht="12.75">
      <c r="A108" s="100"/>
      <c r="B108" s="100"/>
      <c r="C108" s="101"/>
      <c r="D108" s="100"/>
      <c r="E108" s="100"/>
      <c r="F108" s="100"/>
      <c r="G108" s="100"/>
      <c r="H108" s="100"/>
      <c r="I108" s="100"/>
      <c r="J108" s="100"/>
      <c r="K108" s="100"/>
      <c r="L108" s="100"/>
      <c r="M108" s="102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</row>
    <row r="109" spans="1:64" ht="12.75">
      <c r="A109" s="100"/>
      <c r="B109" s="100"/>
      <c r="C109" s="101"/>
      <c r="D109" s="100"/>
      <c r="E109" s="100"/>
      <c r="F109" s="100"/>
      <c r="G109" s="100"/>
      <c r="H109" s="100"/>
      <c r="I109" s="100"/>
      <c r="J109" s="100"/>
      <c r="K109" s="100"/>
      <c r="L109" s="100"/>
      <c r="M109" s="102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</row>
    <row r="110" spans="1:64" ht="12.75">
      <c r="A110" s="100"/>
      <c r="B110" s="100"/>
      <c r="C110" s="101"/>
      <c r="D110" s="100"/>
      <c r="E110" s="100"/>
      <c r="F110" s="100"/>
      <c r="G110" s="100"/>
      <c r="H110" s="100"/>
      <c r="I110" s="100"/>
      <c r="J110" s="100"/>
      <c r="K110" s="100"/>
      <c r="L110" s="100"/>
      <c r="M110" s="102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</row>
    <row r="111" spans="1:64" ht="12.75">
      <c r="A111" s="100"/>
      <c r="B111" s="100"/>
      <c r="C111" s="101"/>
      <c r="D111" s="100"/>
      <c r="E111" s="100"/>
      <c r="F111" s="100"/>
      <c r="G111" s="100"/>
      <c r="H111" s="100"/>
      <c r="I111" s="100"/>
      <c r="J111" s="100"/>
      <c r="K111" s="100"/>
      <c r="L111" s="100"/>
      <c r="M111" s="102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</row>
    <row r="112" spans="1:64" ht="12.75">
      <c r="A112" s="100"/>
      <c r="B112" s="100"/>
      <c r="C112" s="101"/>
      <c r="D112" s="100"/>
      <c r="E112" s="100"/>
      <c r="F112" s="100"/>
      <c r="G112" s="100"/>
      <c r="H112" s="100"/>
      <c r="I112" s="100"/>
      <c r="J112" s="100"/>
      <c r="K112" s="100"/>
      <c r="L112" s="100"/>
      <c r="M112" s="102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</row>
    <row r="113" spans="1:64" ht="12.75">
      <c r="A113" s="100"/>
      <c r="B113" s="100"/>
      <c r="C113" s="101"/>
      <c r="D113" s="100"/>
      <c r="E113" s="100"/>
      <c r="F113" s="100"/>
      <c r="G113" s="100"/>
      <c r="H113" s="100"/>
      <c r="I113" s="100"/>
      <c r="J113" s="100"/>
      <c r="K113" s="100"/>
      <c r="L113" s="100"/>
      <c r="M113" s="102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</row>
    <row r="114" spans="1:64" ht="12.75">
      <c r="A114" s="100"/>
      <c r="B114" s="100"/>
      <c r="C114" s="101"/>
      <c r="D114" s="100"/>
      <c r="E114" s="100"/>
      <c r="F114" s="100"/>
      <c r="G114" s="100"/>
      <c r="H114" s="100"/>
      <c r="I114" s="100"/>
      <c r="J114" s="100"/>
      <c r="K114" s="100"/>
      <c r="L114" s="100"/>
      <c r="M114" s="102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</row>
    <row r="115" spans="1:64" ht="12.75">
      <c r="A115" s="100"/>
      <c r="B115" s="100"/>
      <c r="C115" s="101"/>
      <c r="D115" s="100"/>
      <c r="E115" s="100"/>
      <c r="F115" s="100"/>
      <c r="G115" s="100"/>
      <c r="H115" s="100"/>
      <c r="I115" s="100"/>
      <c r="J115" s="100"/>
      <c r="K115" s="100"/>
      <c r="L115" s="100"/>
      <c r="M115" s="102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</row>
    <row r="116" spans="1:64" ht="12.75">
      <c r="A116" s="100"/>
      <c r="B116" s="100"/>
      <c r="C116" s="101"/>
      <c r="D116" s="100"/>
      <c r="E116" s="100"/>
      <c r="F116" s="100"/>
      <c r="G116" s="100"/>
      <c r="H116" s="100"/>
      <c r="I116" s="100"/>
      <c r="J116" s="100"/>
      <c r="K116" s="100"/>
      <c r="L116" s="100"/>
      <c r="M116" s="102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</row>
    <row r="117" spans="1:64" ht="12.75">
      <c r="A117" s="100"/>
      <c r="B117" s="100"/>
      <c r="C117" s="101"/>
      <c r="D117" s="100"/>
      <c r="E117" s="100"/>
      <c r="F117" s="100"/>
      <c r="G117" s="100"/>
      <c r="H117" s="100"/>
      <c r="I117" s="100"/>
      <c r="J117" s="100"/>
      <c r="K117" s="100"/>
      <c r="L117" s="100"/>
      <c r="M117" s="102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</row>
    <row r="118" spans="1:64" ht="12.75">
      <c r="A118" s="100"/>
      <c r="B118" s="100"/>
      <c r="C118" s="101"/>
      <c r="D118" s="100"/>
      <c r="E118" s="100"/>
      <c r="F118" s="100"/>
      <c r="G118" s="100"/>
      <c r="H118" s="100"/>
      <c r="I118" s="100"/>
      <c r="J118" s="100"/>
      <c r="K118" s="100"/>
      <c r="L118" s="100"/>
      <c r="M118" s="102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</row>
    <row r="119" spans="1:64" ht="12.75">
      <c r="A119" s="100"/>
      <c r="B119" s="100"/>
      <c r="C119" s="101"/>
      <c r="D119" s="100"/>
      <c r="E119" s="100"/>
      <c r="F119" s="100"/>
      <c r="G119" s="100"/>
      <c r="H119" s="100"/>
      <c r="I119" s="100"/>
      <c r="J119" s="100"/>
      <c r="K119" s="100"/>
      <c r="L119" s="100"/>
      <c r="M119" s="102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</row>
    <row r="120" spans="1:64" ht="12.75">
      <c r="A120" s="100"/>
      <c r="B120" s="100"/>
      <c r="C120" s="101"/>
      <c r="D120" s="100"/>
      <c r="E120" s="100"/>
      <c r="F120" s="100"/>
      <c r="G120" s="100"/>
      <c r="H120" s="100"/>
      <c r="I120" s="100"/>
      <c r="J120" s="100"/>
      <c r="K120" s="100"/>
      <c r="L120" s="100"/>
      <c r="M120" s="102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</row>
    <row r="121" spans="1:64" ht="12.75">
      <c r="A121" s="100"/>
      <c r="B121" s="100"/>
      <c r="C121" s="101"/>
      <c r="D121" s="100"/>
      <c r="E121" s="100"/>
      <c r="F121" s="100"/>
      <c r="G121" s="100"/>
      <c r="H121" s="100"/>
      <c r="I121" s="100"/>
      <c r="J121" s="100"/>
      <c r="K121" s="100"/>
      <c r="L121" s="100"/>
      <c r="M121" s="102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</row>
    <row r="122" spans="1:64" ht="12.75">
      <c r="A122" s="100"/>
      <c r="B122" s="100"/>
      <c r="C122" s="101"/>
      <c r="D122" s="100"/>
      <c r="E122" s="100"/>
      <c r="F122" s="100"/>
      <c r="G122" s="100"/>
      <c r="H122" s="100"/>
      <c r="I122" s="100"/>
      <c r="J122" s="100"/>
      <c r="K122" s="100"/>
      <c r="L122" s="100"/>
      <c r="M122" s="102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</row>
    <row r="123" spans="1:64" ht="12.75">
      <c r="A123" s="100"/>
      <c r="B123" s="100"/>
      <c r="C123" s="101"/>
      <c r="D123" s="100"/>
      <c r="E123" s="100"/>
      <c r="F123" s="100"/>
      <c r="G123" s="100"/>
      <c r="H123" s="100"/>
      <c r="I123" s="100"/>
      <c r="J123" s="100"/>
      <c r="K123" s="100"/>
      <c r="L123" s="100"/>
      <c r="M123" s="102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</row>
    <row r="124" spans="1:64" ht="12.75">
      <c r="A124" s="100"/>
      <c r="B124" s="100"/>
      <c r="C124" s="101"/>
      <c r="D124" s="100"/>
      <c r="E124" s="100"/>
      <c r="F124" s="100"/>
      <c r="G124" s="100"/>
      <c r="H124" s="100"/>
      <c r="I124" s="100"/>
      <c r="J124" s="100"/>
      <c r="K124" s="100"/>
      <c r="L124" s="100"/>
      <c r="M124" s="102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</row>
    <row r="125" spans="1:64" ht="12.75">
      <c r="A125" s="100"/>
      <c r="B125" s="100"/>
      <c r="C125" s="101"/>
      <c r="D125" s="100"/>
      <c r="E125" s="100"/>
      <c r="F125" s="100"/>
      <c r="G125" s="100"/>
      <c r="H125" s="100"/>
      <c r="I125" s="100"/>
      <c r="J125" s="100"/>
      <c r="K125" s="100"/>
      <c r="L125" s="100"/>
      <c r="M125" s="102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</row>
    <row r="126" spans="1:64" ht="12.75">
      <c r="A126" s="100"/>
      <c r="B126" s="100"/>
      <c r="C126" s="101"/>
      <c r="D126" s="100"/>
      <c r="E126" s="100"/>
      <c r="F126" s="100"/>
      <c r="G126" s="100"/>
      <c r="H126" s="100"/>
      <c r="I126" s="100"/>
      <c r="J126" s="100"/>
      <c r="K126" s="100"/>
      <c r="L126" s="100"/>
      <c r="M126" s="102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</row>
    <row r="127" spans="1:64" ht="12.75">
      <c r="A127" s="100"/>
      <c r="B127" s="100"/>
      <c r="C127" s="101"/>
      <c r="D127" s="100"/>
      <c r="E127" s="100"/>
      <c r="F127" s="100"/>
      <c r="G127" s="100"/>
      <c r="H127" s="100"/>
      <c r="I127" s="100"/>
      <c r="J127" s="100"/>
      <c r="K127" s="100"/>
      <c r="L127" s="100"/>
      <c r="M127" s="102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</row>
    <row r="128" spans="1:64" ht="12.75">
      <c r="A128" s="100"/>
      <c r="B128" s="100"/>
      <c r="C128" s="101"/>
      <c r="D128" s="100"/>
      <c r="E128" s="100"/>
      <c r="F128" s="100"/>
      <c r="G128" s="100"/>
      <c r="H128" s="100"/>
      <c r="I128" s="100"/>
      <c r="J128" s="100"/>
      <c r="K128" s="100"/>
      <c r="L128" s="100"/>
      <c r="M128" s="102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</row>
    <row r="129" spans="1:64" ht="12.75">
      <c r="A129" s="100"/>
      <c r="B129" s="100"/>
      <c r="C129" s="101"/>
      <c r="D129" s="100"/>
      <c r="E129" s="100"/>
      <c r="F129" s="100"/>
      <c r="G129" s="100"/>
      <c r="H129" s="100"/>
      <c r="I129" s="100"/>
      <c r="J129" s="100"/>
      <c r="K129" s="100"/>
      <c r="L129" s="100"/>
      <c r="M129" s="102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</row>
    <row r="130" spans="1:64" ht="12.75">
      <c r="A130" s="100"/>
      <c r="B130" s="100"/>
      <c r="C130" s="101"/>
      <c r="D130" s="100"/>
      <c r="E130" s="100"/>
      <c r="F130" s="100"/>
      <c r="G130" s="100"/>
      <c r="H130" s="100"/>
      <c r="I130" s="100"/>
      <c r="J130" s="100"/>
      <c r="K130" s="100"/>
      <c r="L130" s="100"/>
      <c r="M130" s="102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</row>
    <row r="131" spans="1:64" ht="12.75">
      <c r="A131" s="100"/>
      <c r="B131" s="100"/>
      <c r="C131" s="101"/>
      <c r="D131" s="100"/>
      <c r="E131" s="100"/>
      <c r="F131" s="100"/>
      <c r="G131" s="100"/>
      <c r="H131" s="100"/>
      <c r="I131" s="100"/>
      <c r="J131" s="100"/>
      <c r="K131" s="100"/>
      <c r="L131" s="100"/>
      <c r="M131" s="102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</row>
    <row r="132" spans="1:64" ht="12.75">
      <c r="A132" s="100"/>
      <c r="B132" s="100"/>
      <c r="C132" s="101"/>
      <c r="D132" s="100"/>
      <c r="E132" s="100"/>
      <c r="F132" s="100"/>
      <c r="G132" s="100"/>
      <c r="H132" s="100"/>
      <c r="I132" s="100"/>
      <c r="J132" s="100"/>
      <c r="K132" s="100"/>
      <c r="L132" s="100"/>
      <c r="M132" s="102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</row>
    <row r="133" spans="1:64" ht="12.75">
      <c r="A133" s="100"/>
      <c r="B133" s="100"/>
      <c r="C133" s="101"/>
      <c r="D133" s="100"/>
      <c r="E133" s="100"/>
      <c r="F133" s="100"/>
      <c r="G133" s="100"/>
      <c r="H133" s="100"/>
      <c r="I133" s="100"/>
      <c r="J133" s="100"/>
      <c r="K133" s="100"/>
      <c r="L133" s="100"/>
      <c r="M133" s="102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</row>
    <row r="134" spans="1:64" ht="12.75">
      <c r="A134" s="100"/>
      <c r="B134" s="100"/>
      <c r="C134" s="101"/>
      <c r="D134" s="100"/>
      <c r="E134" s="100"/>
      <c r="F134" s="100"/>
      <c r="G134" s="100"/>
      <c r="H134" s="100"/>
      <c r="I134" s="100"/>
      <c r="J134" s="100"/>
      <c r="K134" s="100"/>
      <c r="L134" s="100"/>
      <c r="M134" s="102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</row>
    <row r="135" spans="1:64" ht="12.75">
      <c r="A135" s="100"/>
      <c r="B135" s="100"/>
      <c r="C135" s="101"/>
      <c r="D135" s="100"/>
      <c r="E135" s="100"/>
      <c r="F135" s="100"/>
      <c r="G135" s="100"/>
      <c r="H135" s="100"/>
      <c r="I135" s="100"/>
      <c r="J135" s="100"/>
      <c r="K135" s="100"/>
      <c r="L135" s="100"/>
      <c r="M135" s="102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</row>
    <row r="136" spans="1:64" ht="12.75">
      <c r="A136" s="100"/>
      <c r="B136" s="100"/>
      <c r="C136" s="101"/>
      <c r="D136" s="100"/>
      <c r="E136" s="100"/>
      <c r="F136" s="100"/>
      <c r="G136" s="100"/>
      <c r="H136" s="100"/>
      <c r="I136" s="100"/>
      <c r="J136" s="100"/>
      <c r="K136" s="100"/>
      <c r="L136" s="100"/>
      <c r="M136" s="102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</row>
    <row r="137" spans="1:64" ht="12.75">
      <c r="A137" s="100"/>
      <c r="B137" s="100"/>
      <c r="C137" s="101"/>
      <c r="D137" s="100"/>
      <c r="E137" s="100"/>
      <c r="F137" s="100"/>
      <c r="G137" s="100"/>
      <c r="H137" s="100"/>
      <c r="I137" s="100"/>
      <c r="J137" s="100"/>
      <c r="K137" s="100"/>
      <c r="L137" s="100"/>
      <c r="M137" s="102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</row>
    <row r="138" spans="1:64" ht="12.75">
      <c r="A138" s="100"/>
      <c r="B138" s="100"/>
      <c r="C138" s="101"/>
      <c r="D138" s="100"/>
      <c r="E138" s="100"/>
      <c r="F138" s="100"/>
      <c r="G138" s="100"/>
      <c r="H138" s="100"/>
      <c r="I138" s="100"/>
      <c r="J138" s="100"/>
      <c r="K138" s="100"/>
      <c r="L138" s="100"/>
      <c r="M138" s="102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</row>
    <row r="139" spans="1:64" ht="12.75">
      <c r="A139" s="100"/>
      <c r="B139" s="100"/>
      <c r="C139" s="101"/>
      <c r="D139" s="100"/>
      <c r="E139" s="100"/>
      <c r="F139" s="100"/>
      <c r="G139" s="100"/>
      <c r="H139" s="100"/>
      <c r="I139" s="100"/>
      <c r="J139" s="100"/>
      <c r="K139" s="100"/>
      <c r="L139" s="100"/>
      <c r="M139" s="102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</row>
    <row r="140" spans="1:64" ht="12.75">
      <c r="A140" s="100"/>
      <c r="B140" s="100"/>
      <c r="C140" s="101"/>
      <c r="D140" s="100"/>
      <c r="E140" s="100"/>
      <c r="F140" s="100"/>
      <c r="G140" s="100"/>
      <c r="H140" s="100"/>
      <c r="I140" s="100"/>
      <c r="J140" s="100"/>
      <c r="K140" s="100"/>
      <c r="L140" s="100"/>
      <c r="M140" s="102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</row>
    <row r="141" spans="1:64" ht="12.75">
      <c r="A141" s="100"/>
      <c r="B141" s="100"/>
      <c r="C141" s="101"/>
      <c r="D141" s="100"/>
      <c r="E141" s="100"/>
      <c r="F141" s="100"/>
      <c r="G141" s="100"/>
      <c r="H141" s="100"/>
      <c r="I141" s="100"/>
      <c r="J141" s="100"/>
      <c r="K141" s="100"/>
      <c r="L141" s="100"/>
      <c r="M141" s="102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</row>
    <row r="142" spans="1:64" ht="12.75">
      <c r="A142" s="100"/>
      <c r="B142" s="100"/>
      <c r="C142" s="101"/>
      <c r="D142" s="100"/>
      <c r="E142" s="100"/>
      <c r="F142" s="100"/>
      <c r="G142" s="100"/>
      <c r="H142" s="100"/>
      <c r="I142" s="100"/>
      <c r="J142" s="100"/>
      <c r="K142" s="100"/>
      <c r="L142" s="100"/>
      <c r="M142" s="102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</row>
    <row r="143" spans="1:64" ht="12.75">
      <c r="A143" s="100"/>
      <c r="B143" s="100"/>
      <c r="C143" s="101"/>
      <c r="D143" s="100"/>
      <c r="E143" s="100"/>
      <c r="F143" s="100"/>
      <c r="G143" s="100"/>
      <c r="H143" s="100"/>
      <c r="I143" s="100"/>
      <c r="J143" s="100"/>
      <c r="K143" s="100"/>
      <c r="L143" s="100"/>
      <c r="M143" s="102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</row>
    <row r="144" spans="1:64" ht="12.75">
      <c r="A144" s="100"/>
      <c r="B144" s="100"/>
      <c r="C144" s="101"/>
      <c r="D144" s="100"/>
      <c r="E144" s="100"/>
      <c r="F144" s="100"/>
      <c r="G144" s="100"/>
      <c r="H144" s="100"/>
      <c r="I144" s="100"/>
      <c r="J144" s="100"/>
      <c r="K144" s="100"/>
      <c r="L144" s="100"/>
      <c r="M144" s="102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</row>
    <row r="145" spans="1:64" ht="12.75">
      <c r="A145" s="100"/>
      <c r="B145" s="100"/>
      <c r="C145" s="101"/>
      <c r="D145" s="100"/>
      <c r="E145" s="100"/>
      <c r="F145" s="100"/>
      <c r="G145" s="100"/>
      <c r="H145" s="100"/>
      <c r="I145" s="100"/>
      <c r="J145" s="100"/>
      <c r="K145" s="100"/>
      <c r="L145" s="100"/>
      <c r="M145" s="102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</row>
    <row r="146" spans="1:64" ht="12.75">
      <c r="A146" s="100"/>
      <c r="B146" s="100"/>
      <c r="C146" s="101"/>
      <c r="D146" s="100"/>
      <c r="E146" s="100"/>
      <c r="F146" s="100"/>
      <c r="G146" s="100"/>
      <c r="H146" s="100"/>
      <c r="I146" s="100"/>
      <c r="J146" s="100"/>
      <c r="K146" s="100"/>
      <c r="L146" s="100"/>
      <c r="M146" s="102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</row>
    <row r="147" spans="1:64" ht="12.75">
      <c r="A147" s="100"/>
      <c r="B147" s="100"/>
      <c r="C147" s="101"/>
      <c r="D147" s="100"/>
      <c r="E147" s="100"/>
      <c r="F147" s="100"/>
      <c r="G147" s="100"/>
      <c r="H147" s="100"/>
      <c r="I147" s="100"/>
      <c r="J147" s="100"/>
      <c r="K147" s="100"/>
      <c r="L147" s="100"/>
      <c r="M147" s="102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</row>
    <row r="148" spans="1:64" ht="12.75">
      <c r="A148" s="100"/>
      <c r="B148" s="100"/>
      <c r="C148" s="101"/>
      <c r="D148" s="100"/>
      <c r="E148" s="100"/>
      <c r="F148" s="100"/>
      <c r="G148" s="100"/>
      <c r="H148" s="100"/>
      <c r="I148" s="100"/>
      <c r="J148" s="100"/>
      <c r="K148" s="100"/>
      <c r="L148" s="100"/>
      <c r="M148" s="102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</row>
    <row r="149" spans="1:64" ht="12.75">
      <c r="A149" s="100"/>
      <c r="B149" s="100"/>
      <c r="C149" s="101"/>
      <c r="D149" s="100"/>
      <c r="E149" s="100"/>
      <c r="F149" s="100"/>
      <c r="G149" s="100"/>
      <c r="H149" s="100"/>
      <c r="I149" s="100"/>
      <c r="J149" s="100"/>
      <c r="K149" s="100"/>
      <c r="L149" s="100"/>
      <c r="M149" s="102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</row>
    <row r="150" spans="1:64" ht="12.75">
      <c r="A150" s="100"/>
      <c r="B150" s="100"/>
      <c r="C150" s="101"/>
      <c r="D150" s="100"/>
      <c r="E150" s="100"/>
      <c r="F150" s="100"/>
      <c r="G150" s="100"/>
      <c r="H150" s="100"/>
      <c r="I150" s="100"/>
      <c r="J150" s="100"/>
      <c r="K150" s="100"/>
      <c r="L150" s="100"/>
      <c r="M150" s="102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</row>
    <row r="151" spans="1:64" ht="12.75">
      <c r="A151" s="100"/>
      <c r="B151" s="100"/>
      <c r="C151" s="101"/>
      <c r="D151" s="100"/>
      <c r="E151" s="100"/>
      <c r="F151" s="100"/>
      <c r="G151" s="100"/>
      <c r="H151" s="100"/>
      <c r="I151" s="100"/>
      <c r="J151" s="100"/>
      <c r="K151" s="100"/>
      <c r="L151" s="100"/>
      <c r="M151" s="102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</row>
    <row r="152" spans="1:64" ht="12.75">
      <c r="A152" s="100"/>
      <c r="B152" s="100"/>
      <c r="C152" s="101"/>
      <c r="D152" s="100"/>
      <c r="E152" s="100"/>
      <c r="F152" s="100"/>
      <c r="G152" s="100"/>
      <c r="H152" s="100"/>
      <c r="I152" s="100"/>
      <c r="J152" s="100"/>
      <c r="K152" s="100"/>
      <c r="L152" s="100"/>
      <c r="M152" s="102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</row>
    <row r="153" spans="1:64" ht="12.75">
      <c r="A153" s="100"/>
      <c r="B153" s="100"/>
      <c r="C153" s="101"/>
      <c r="D153" s="100"/>
      <c r="E153" s="100"/>
      <c r="F153" s="100"/>
      <c r="G153" s="100"/>
      <c r="H153" s="100"/>
      <c r="I153" s="100"/>
      <c r="J153" s="100"/>
      <c r="K153" s="100"/>
      <c r="L153" s="100"/>
      <c r="M153" s="102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</row>
    <row r="154" spans="1:64" ht="12.75">
      <c r="A154" s="100"/>
      <c r="B154" s="100"/>
      <c r="C154" s="101"/>
      <c r="D154" s="100"/>
      <c r="E154" s="100"/>
      <c r="F154" s="100"/>
      <c r="G154" s="100"/>
      <c r="H154" s="100"/>
      <c r="I154" s="100"/>
      <c r="J154" s="100"/>
      <c r="K154" s="100"/>
      <c r="L154" s="100"/>
      <c r="M154" s="102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</row>
    <row r="155" spans="1:64" ht="12.75">
      <c r="A155" s="100"/>
      <c r="B155" s="100"/>
      <c r="C155" s="101"/>
      <c r="D155" s="100"/>
      <c r="E155" s="100"/>
      <c r="F155" s="100"/>
      <c r="G155" s="100"/>
      <c r="H155" s="100"/>
      <c r="I155" s="100"/>
      <c r="J155" s="100"/>
      <c r="K155" s="100"/>
      <c r="L155" s="100"/>
      <c r="M155" s="102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</row>
    <row r="156" spans="1:64" ht="12.75">
      <c r="A156" s="100"/>
      <c r="B156" s="100"/>
      <c r="C156" s="101"/>
      <c r="D156" s="100"/>
      <c r="E156" s="100"/>
      <c r="F156" s="100"/>
      <c r="G156" s="100"/>
      <c r="H156" s="100"/>
      <c r="I156" s="100"/>
      <c r="J156" s="100"/>
      <c r="K156" s="100"/>
      <c r="L156" s="100"/>
      <c r="M156" s="102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</row>
    <row r="157" spans="1:64" ht="12.75">
      <c r="A157" s="100"/>
      <c r="B157" s="100"/>
      <c r="C157" s="101"/>
      <c r="D157" s="100"/>
      <c r="E157" s="100"/>
      <c r="F157" s="100"/>
      <c r="G157" s="100"/>
      <c r="H157" s="100"/>
      <c r="I157" s="100"/>
      <c r="J157" s="100"/>
      <c r="K157" s="100"/>
      <c r="L157" s="100"/>
      <c r="M157" s="102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</row>
    <row r="158" spans="1:64" ht="12.75">
      <c r="A158" s="100"/>
      <c r="B158" s="100"/>
      <c r="C158" s="101"/>
      <c r="D158" s="100"/>
      <c r="E158" s="100"/>
      <c r="F158" s="100"/>
      <c r="G158" s="100"/>
      <c r="H158" s="100"/>
      <c r="I158" s="100"/>
      <c r="J158" s="100"/>
      <c r="K158" s="100"/>
      <c r="L158" s="100"/>
      <c r="M158" s="102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</row>
    <row r="159" spans="1:64" ht="12.75">
      <c r="A159" s="100"/>
      <c r="B159" s="100"/>
      <c r="C159" s="101"/>
      <c r="D159" s="100"/>
      <c r="E159" s="100"/>
      <c r="F159" s="100"/>
      <c r="G159" s="100"/>
      <c r="H159" s="100"/>
      <c r="I159" s="100"/>
      <c r="J159" s="100"/>
      <c r="K159" s="100"/>
      <c r="L159" s="100"/>
      <c r="M159" s="102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</row>
    <row r="160" spans="1:64" ht="12.75">
      <c r="A160" s="100"/>
      <c r="B160" s="100"/>
      <c r="C160" s="101"/>
      <c r="D160" s="100"/>
      <c r="E160" s="100"/>
      <c r="F160" s="100"/>
      <c r="G160" s="100"/>
      <c r="H160" s="100"/>
      <c r="I160" s="100"/>
      <c r="J160" s="100"/>
      <c r="K160" s="100"/>
      <c r="L160" s="100"/>
      <c r="M160" s="102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</row>
    <row r="161" spans="1:64" ht="12.75">
      <c r="A161" s="100"/>
      <c r="B161" s="100"/>
      <c r="C161" s="101"/>
      <c r="D161" s="100"/>
      <c r="E161" s="100"/>
      <c r="F161" s="100"/>
      <c r="G161" s="100"/>
      <c r="H161" s="100"/>
      <c r="I161" s="100"/>
      <c r="J161" s="100"/>
      <c r="K161" s="100"/>
      <c r="L161" s="100"/>
      <c r="M161" s="102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</row>
    <row r="162" spans="1:64" ht="12.75">
      <c r="A162" s="100"/>
      <c r="B162" s="100"/>
      <c r="C162" s="101"/>
      <c r="D162" s="100"/>
      <c r="E162" s="100"/>
      <c r="F162" s="100"/>
      <c r="G162" s="100"/>
      <c r="H162" s="100"/>
      <c r="I162" s="100"/>
      <c r="J162" s="100"/>
      <c r="K162" s="100"/>
      <c r="L162" s="100"/>
      <c r="M162" s="102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</row>
    <row r="163" spans="1:64" ht="12.75">
      <c r="A163" s="100"/>
      <c r="B163" s="100"/>
      <c r="C163" s="101"/>
      <c r="D163" s="100"/>
      <c r="E163" s="100"/>
      <c r="F163" s="100"/>
      <c r="G163" s="100"/>
      <c r="H163" s="100"/>
      <c r="I163" s="100"/>
      <c r="J163" s="100"/>
      <c r="K163" s="100"/>
      <c r="L163" s="100"/>
      <c r="M163" s="102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</row>
    <row r="164" spans="1:64" ht="12.75">
      <c r="A164" s="100"/>
      <c r="B164" s="100"/>
      <c r="C164" s="101"/>
      <c r="D164" s="100"/>
      <c r="E164" s="100"/>
      <c r="F164" s="100"/>
      <c r="G164" s="100"/>
      <c r="H164" s="100"/>
      <c r="I164" s="100"/>
      <c r="J164" s="100"/>
      <c r="K164" s="100"/>
      <c r="L164" s="100"/>
      <c r="M164" s="102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</row>
    <row r="165" spans="1:64" ht="12.75">
      <c r="A165" s="100"/>
      <c r="B165" s="100"/>
      <c r="C165" s="101"/>
      <c r="D165" s="100"/>
      <c r="E165" s="100"/>
      <c r="F165" s="100"/>
      <c r="G165" s="100"/>
      <c r="H165" s="100"/>
      <c r="I165" s="100"/>
      <c r="J165" s="100"/>
      <c r="K165" s="100"/>
      <c r="L165" s="100"/>
      <c r="M165" s="102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</row>
  </sheetData>
  <sheetProtection/>
  <mergeCells count="2">
    <mergeCell ref="B2:L2"/>
    <mergeCell ref="B54:L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2015-04-15T20:53:13Z</dcterms:modified>
  <cp:category/>
  <cp:version/>
  <cp:contentType/>
  <cp:contentStatus/>
</cp:coreProperties>
</file>