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88" activeTab="0"/>
  </bookViews>
  <sheets>
    <sheet name="2015 GP v. NÖ" sheetId="1" r:id="rId1"/>
    <sheet name="Eingabe" sheetId="2" r:id="rId2"/>
  </sheets>
  <definedNames>
    <definedName name="_xlnm.Print_Area" localSheetId="0">'2015 GP v. NÖ'!$A$1:$R$281</definedName>
    <definedName name="_xlnm.Print_Area" localSheetId="1">'Eingabe'!$A$1:$K$56</definedName>
  </definedNames>
  <calcPr fullCalcOnLoad="1"/>
</workbook>
</file>

<file path=xl/sharedStrings.xml><?xml version="1.0" encoding="utf-8"?>
<sst xmlns="http://schemas.openxmlformats.org/spreadsheetml/2006/main" count="478" uniqueCount="113">
  <si>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</si>
  <si>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</si>
  <si>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</si>
  <si>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</si>
  <si>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</si>
  <si>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</si>
  <si>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</si>
  <si>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</si>
  <si>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</si>
  <si>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</si>
  <si>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</si>
  <si>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</si>
  <si>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</si>
  <si>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</si>
  <si>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</si>
  <si>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</si>
  <si>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</si>
  <si>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</si>
  <si>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</si>
  <si>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</si>
  <si>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</si>
  <si>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</si>
  <si>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</si>
  <si>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</si>
  <si>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</si>
  <si>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</si>
  <si>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</si>
  <si>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</si>
  <si>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</si>
  <si>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</si>
  <si>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</si>
  <si>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</si>
  <si>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</si>
  <si>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</si>
  <si>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</si>
  <si>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</si>
  <si>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</si>
  <si>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</si>
  <si>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</si>
  <si>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</si>
  <si>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</si>
  <si>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</si>
  <si>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</si>
  <si>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</si>
  <si>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</si>
  <si>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</si>
  <si>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</si>
  <si>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</si>
  <si>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</si>
  <si>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</si>
  <si>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</si>
  <si>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</si>
  <si>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</si>
  <si>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</si>
  <si>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</si>
  <si>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</si>
  <si>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</si>
  <si>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</si>
  <si>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</si>
  <si>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</si>
  <si>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</si>
  <si>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</si>
  <si>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</si>
  <si>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</si>
  <si>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</si>
  <si>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</si>
  <si>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</si>
  <si>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</si>
  <si>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</si>
  <si>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</si>
  <si>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</si>
  <si>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</si>
  <si>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</si>
  <si>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</si>
  <si>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</si>
  <si>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</si>
  <si>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</si>
  <si>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</si>
  <si>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</si>
  <si>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</si>
  <si>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</si>
  <si>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</si>
  <si>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</si>
  <si>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</si>
  <si>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</si>
  <si>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</si>
  <si>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</si>
  <si>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</si>
  <si>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</si>
  <si>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</si>
  <si>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</si>
  <si>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</si>
  <si>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</si>
  <si>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</si>
  <si>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</si>
  <si>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</si>
  <si>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</si>
  <si>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</si>
  <si>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</si>
  <si>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</si>
  <si>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</si>
  <si>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</si>
  <si>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</si>
  <si>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</si>
  <si>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</si>
  <si>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2015 Großer Preis v. NÖ</t>
  </si>
  <si>
    <t>SA Raceway 20.03.15</t>
  </si>
  <si>
    <t>Mac Raceway 05.06.15</t>
  </si>
  <si>
    <t>Mac Raceway 04.12.15</t>
  </si>
  <si>
    <t>Mario</t>
  </si>
  <si>
    <t>Hans</t>
  </si>
  <si>
    <t>Martin</t>
  </si>
  <si>
    <t>SA Raceway 20.11.15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</si>
</sst>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4"/>
      <name val="Verdana"/>
      <family val="2"/>
    </font>
    <font>
      <u val="single"/>
      <sz val="14"/>
      <color indexed="14"/>
      <name val="Verdana"/>
      <family val="2"/>
    </font>
    <font>
      <b/>
      <sz val="14"/>
      <color indexed="12"/>
      <name val="Verdana"/>
      <family val="2"/>
    </font>
    <font>
      <b/>
      <sz val="14"/>
      <color indexed="17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66"/>
      <name val="Verdana"/>
      <family val="2"/>
    </font>
    <font>
      <b/>
      <sz val="14"/>
      <color rgb="FF0000FF"/>
      <name val="Arial"/>
      <family val="2"/>
    </font>
    <font>
      <u val="single"/>
      <sz val="14"/>
      <color rgb="FFFF0066"/>
      <name val="Verdana"/>
      <family val="2"/>
    </font>
    <font>
      <b/>
      <sz val="14"/>
      <color rgb="FF0000FF"/>
      <name val="Verdana"/>
      <family val="2"/>
    </font>
    <font>
      <b/>
      <sz val="14"/>
      <color rgb="FF008000"/>
      <name val="Arial"/>
      <family val="2"/>
    </font>
    <font>
      <b/>
      <sz val="14"/>
      <color rgb="FF008000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vertical="center"/>
    </xf>
    <xf numFmtId="1" fontId="15" fillId="33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76" fillId="39" borderId="17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0" fontId="14" fillId="35" borderId="2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2" fontId="14" fillId="40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7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2" fontId="16" fillId="33" borderId="23" xfId="45" applyNumberFormat="1" applyFont="1" applyFill="1" applyBorder="1" applyAlignment="1">
      <alignment horizontal="center" vertical="center"/>
      <protection/>
    </xf>
    <xf numFmtId="49" fontId="14" fillId="35" borderId="24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vertical="center"/>
    </xf>
    <xf numFmtId="1" fontId="15" fillId="33" borderId="18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left" vertical="center"/>
    </xf>
    <xf numFmtId="0" fontId="4" fillId="41" borderId="30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4" fillId="43" borderId="14" xfId="0" applyFont="1" applyFill="1" applyBorder="1" applyAlignment="1">
      <alignment horizontal="left" vertical="center"/>
    </xf>
    <xf numFmtId="0" fontId="14" fillId="43" borderId="1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2" fontId="3" fillId="42" borderId="28" xfId="0" applyNumberFormat="1" applyFont="1" applyFill="1" applyBorder="1" applyAlignment="1">
      <alignment horizontal="center" vertical="center" wrapText="1"/>
    </xf>
    <xf numFmtId="0" fontId="24" fillId="36" borderId="33" xfId="0" applyFont="1" applyFill="1" applyBorder="1" applyAlignment="1">
      <alignment horizontal="center" vertical="center"/>
    </xf>
    <xf numFmtId="0" fontId="29" fillId="36" borderId="33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44" borderId="34" xfId="0" applyNumberFormat="1" applyFont="1" applyFill="1" applyBorder="1" applyAlignment="1">
      <alignment horizontal="center" vertical="center"/>
    </xf>
    <xf numFmtId="2" fontId="14" fillId="44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vertical="center"/>
    </xf>
    <xf numFmtId="1" fontId="15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2" fontId="14" fillId="45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2" fontId="14" fillId="4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17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36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78" fillId="39" borderId="15" xfId="0" applyFont="1" applyFill="1" applyBorder="1" applyAlignment="1">
      <alignment horizontal="center" vertical="center"/>
    </xf>
    <xf numFmtId="0" fontId="78" fillId="39" borderId="17" xfId="0" applyFont="1" applyFill="1" applyBorder="1" applyAlignment="1">
      <alignment horizontal="center" vertical="center"/>
    </xf>
    <xf numFmtId="2" fontId="77" fillId="33" borderId="10" xfId="45" applyNumberFormat="1" applyFont="1" applyFill="1" applyBorder="1" applyAlignment="1">
      <alignment horizontal="center" vertical="center"/>
      <protection/>
    </xf>
    <xf numFmtId="2" fontId="20" fillId="33" borderId="10" xfId="45" applyNumberFormat="1" applyFont="1" applyFill="1" applyBorder="1" applyAlignment="1">
      <alignment horizontal="center" vertical="center"/>
      <protection/>
    </xf>
    <xf numFmtId="2" fontId="79" fillId="33" borderId="37" xfId="45" applyNumberFormat="1" applyFont="1" applyFill="1" applyBorder="1" applyAlignment="1">
      <alignment horizontal="center" vertical="center"/>
      <protection/>
    </xf>
    <xf numFmtId="2" fontId="79" fillId="33" borderId="23" xfId="45" applyNumberFormat="1" applyFont="1" applyFill="1" applyBorder="1" applyAlignment="1">
      <alignment horizontal="center" vertical="center"/>
      <protection/>
    </xf>
    <xf numFmtId="0" fontId="14" fillId="35" borderId="14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176" fontId="16" fillId="33" borderId="30" xfId="45" applyNumberFormat="1" applyFont="1" applyFill="1" applyBorder="1" applyAlignment="1">
      <alignment horizontal="center" vertical="center"/>
      <protection/>
    </xf>
    <xf numFmtId="176" fontId="16" fillId="33" borderId="25" xfId="45" applyNumberFormat="1" applyFont="1" applyFill="1" applyBorder="1" applyAlignment="1">
      <alignment horizontal="center" vertical="center"/>
      <protection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31" fillId="47" borderId="14" xfId="0" applyFont="1" applyFill="1" applyBorder="1" applyAlignment="1">
      <alignment horizontal="center" vertical="center"/>
    </xf>
    <xf numFmtId="0" fontId="31" fillId="47" borderId="19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39" borderId="48" xfId="0" applyFont="1" applyFill="1" applyBorder="1" applyAlignment="1">
      <alignment horizontal="center" vertical="center"/>
    </xf>
    <xf numFmtId="0" fontId="11" fillId="39" borderId="49" xfId="0" applyFont="1" applyFill="1" applyBorder="1" applyAlignment="1">
      <alignment horizontal="center" vertical="center"/>
    </xf>
    <xf numFmtId="172" fontId="12" fillId="39" borderId="34" xfId="0" applyNumberFormat="1" applyFont="1" applyFill="1" applyBorder="1" applyAlignment="1">
      <alignment horizontal="center" vertical="center" wrapText="1"/>
    </xf>
    <xf numFmtId="172" fontId="12" fillId="39" borderId="50" xfId="0" applyNumberFormat="1" applyFont="1" applyFill="1" applyBorder="1" applyAlignment="1">
      <alignment horizontal="center" vertical="center" wrapText="1"/>
    </xf>
    <xf numFmtId="0" fontId="11" fillId="41" borderId="34" xfId="0" applyFont="1" applyFill="1" applyBorder="1" applyAlignment="1">
      <alignment horizontal="center" vertical="center" wrapText="1"/>
    </xf>
    <xf numFmtId="0" fontId="11" fillId="41" borderId="50" xfId="0" applyFont="1" applyFill="1" applyBorder="1" applyAlignment="1">
      <alignment horizontal="center" vertical="center" wrapText="1"/>
    </xf>
    <xf numFmtId="0" fontId="31" fillId="39" borderId="34" xfId="0" applyFont="1" applyFill="1" applyBorder="1" applyAlignment="1">
      <alignment horizontal="center" vertical="center"/>
    </xf>
    <xf numFmtId="0" fontId="31" fillId="39" borderId="50" xfId="0" applyFont="1" applyFill="1" applyBorder="1" applyAlignment="1">
      <alignment horizontal="center" vertical="center"/>
    </xf>
    <xf numFmtId="0" fontId="11" fillId="39" borderId="34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0" fontId="24" fillId="37" borderId="38" xfId="0" applyFont="1" applyFill="1" applyBorder="1" applyAlignment="1">
      <alignment horizontal="center" vertical="center"/>
    </xf>
    <xf numFmtId="0" fontId="24" fillId="37" borderId="40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34" fillId="33" borderId="38" xfId="0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vertical="center"/>
    </xf>
    <xf numFmtId="0" fontId="34" fillId="33" borderId="40" xfId="0" applyFont="1" applyFill="1" applyBorder="1" applyAlignment="1">
      <alignment horizontal="center" vertical="center"/>
    </xf>
    <xf numFmtId="0" fontId="36" fillId="39" borderId="38" xfId="0" applyFont="1" applyFill="1" applyBorder="1" applyAlignment="1">
      <alignment horizontal="center" vertical="center"/>
    </xf>
    <xf numFmtId="0" fontId="36" fillId="39" borderId="39" xfId="0" applyFont="1" applyFill="1" applyBorder="1" applyAlignment="1">
      <alignment horizontal="center" vertical="center"/>
    </xf>
    <xf numFmtId="0" fontId="36" fillId="39" borderId="40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30" fillId="35" borderId="38" xfId="0" applyFont="1" applyFill="1" applyBorder="1" applyAlignment="1">
      <alignment horizontal="center" vertical="center"/>
    </xf>
    <xf numFmtId="0" fontId="30" fillId="35" borderId="39" xfId="0" applyFont="1" applyFill="1" applyBorder="1" applyAlignment="1">
      <alignment horizontal="center" vertical="center"/>
    </xf>
    <xf numFmtId="0" fontId="30" fillId="35" borderId="4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3" fillId="37" borderId="38" xfId="0" applyFont="1" applyFill="1" applyBorder="1" applyAlignment="1">
      <alignment horizontal="center" vertical="center"/>
    </xf>
    <xf numFmtId="0" fontId="23" fillId="37" borderId="40" xfId="0" applyFont="1" applyFill="1" applyBorder="1" applyAlignment="1">
      <alignment horizontal="center" vertical="center"/>
    </xf>
    <xf numFmtId="49" fontId="11" fillId="39" borderId="34" xfId="0" applyNumberFormat="1" applyFont="1" applyFill="1" applyBorder="1" applyAlignment="1">
      <alignment horizontal="center" vertical="center" wrapText="1"/>
    </xf>
    <xf numFmtId="49" fontId="11" fillId="39" borderId="50" xfId="0" applyNumberFormat="1" applyFont="1" applyFill="1" applyBorder="1" applyAlignment="1">
      <alignment horizontal="center" vertical="center" wrapText="1"/>
    </xf>
    <xf numFmtId="0" fontId="35" fillId="42" borderId="38" xfId="0" applyFont="1" applyFill="1" applyBorder="1" applyAlignment="1">
      <alignment horizontal="center" vertical="center"/>
    </xf>
    <xf numFmtId="0" fontId="35" fillId="42" borderId="39" xfId="0" applyFont="1" applyFill="1" applyBorder="1" applyAlignment="1">
      <alignment horizontal="center" vertical="center"/>
    </xf>
    <xf numFmtId="0" fontId="35" fillId="42" borderId="40" xfId="0" applyFont="1" applyFill="1" applyBorder="1" applyAlignment="1">
      <alignment horizontal="center" vertical="center"/>
    </xf>
    <xf numFmtId="0" fontId="33" fillId="42" borderId="38" xfId="0" applyFont="1" applyFill="1" applyBorder="1" applyAlignment="1">
      <alignment horizontal="center" vertical="center"/>
    </xf>
    <xf numFmtId="0" fontId="33" fillId="42" borderId="39" xfId="0" applyFont="1" applyFill="1" applyBorder="1" applyAlignment="1">
      <alignment horizontal="center" vertical="center"/>
    </xf>
    <xf numFmtId="0" fontId="33" fillId="42" borderId="40" xfId="0" applyFont="1" applyFill="1" applyBorder="1" applyAlignment="1">
      <alignment horizontal="center" vertical="center"/>
    </xf>
    <xf numFmtId="2" fontId="80" fillId="33" borderId="10" xfId="45" applyNumberFormat="1" applyFont="1" applyFill="1" applyBorder="1" applyAlignment="1">
      <alignment horizontal="center" vertical="center"/>
      <protection/>
    </xf>
    <xf numFmtId="2" fontId="81" fillId="33" borderId="23" xfId="45" applyNumberFormat="1" applyFont="1" applyFill="1" applyBorder="1" applyAlignment="1">
      <alignment horizontal="center" vertical="center"/>
      <protection/>
    </xf>
    <xf numFmtId="176" fontId="81" fillId="33" borderId="25" xfId="45" applyNumberFormat="1" applyFont="1" applyFill="1" applyBorder="1" applyAlignment="1">
      <alignment horizontal="center" vertical="center"/>
      <protection/>
    </xf>
    <xf numFmtId="176" fontId="82" fillId="33" borderId="25" xfId="45" applyNumberFormat="1" applyFont="1" applyFill="1" applyBorder="1" applyAlignment="1">
      <alignment horizontal="center" vertical="center"/>
      <protection/>
    </xf>
    <xf numFmtId="2" fontId="82" fillId="33" borderId="23" xfId="45" applyNumberFormat="1" applyFont="1" applyFill="1" applyBorder="1" applyAlignment="1">
      <alignment horizontal="center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4" borderId="18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vertical="center"/>
    </xf>
    <xf numFmtId="1" fontId="15" fillId="35" borderId="18" xfId="0" applyNumberFormat="1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308"/>
  <sheetViews>
    <sheetView tabSelected="1" zoomScale="91" zoomScaleNormal="91" zoomScalePageLayoutView="0" workbookViewId="0" topLeftCell="A1">
      <selection activeCell="N19" sqref="N19"/>
    </sheetView>
  </sheetViews>
  <sheetFormatPr defaultColWidth="11.421875" defaultRowHeight="26.25" customHeight="1"/>
  <cols>
    <col min="1" max="1" width="2.57421875" style="25" customWidth="1"/>
    <col min="2" max="2" width="10.28125" style="17" bestFit="1" customWidth="1"/>
    <col min="3" max="3" width="7.7109375" style="17" customWidth="1"/>
    <col min="4" max="4" width="7.8515625" style="17" customWidth="1"/>
    <col min="5" max="5" width="29.8515625" style="48" bestFit="1" customWidth="1"/>
    <col min="6" max="6" width="13.421875" style="17" customWidth="1"/>
    <col min="7" max="14" width="13.8515625" style="17" customWidth="1"/>
    <col min="15" max="15" width="13.7109375" style="17" customWidth="1"/>
    <col min="16" max="16" width="4.00390625" style="17" customWidth="1"/>
    <col min="17" max="17" width="13.140625" style="31" customWidth="1"/>
    <col min="18" max="18" width="2.57421875" style="31" customWidth="1"/>
    <col min="19" max="19" width="5.421875" style="3" customWidth="1"/>
    <col min="20" max="20" width="4.00390625" style="15" bestFit="1" customWidth="1"/>
    <col min="21" max="21" width="4.57421875" style="15" bestFit="1" customWidth="1"/>
    <col min="22" max="22" width="4.00390625" style="15" bestFit="1" customWidth="1"/>
    <col min="23" max="24" width="4.00390625" style="3" bestFit="1" customWidth="1"/>
    <col min="25" max="25" width="5.421875" style="15" bestFit="1" customWidth="1"/>
    <col min="26" max="26" width="13.421875" style="3" bestFit="1" customWidth="1"/>
    <col min="27" max="27" width="11.28125" style="16" customWidth="1"/>
    <col min="28" max="28" width="11.00390625" style="16" customWidth="1"/>
    <col min="29" max="29" width="1.1484375" style="31" customWidth="1"/>
    <col min="30" max="30" width="2.57421875" style="25" customWidth="1"/>
    <col min="31" max="31" width="10.00390625" style="2" bestFit="1" customWidth="1"/>
    <col min="32" max="16384" width="11.421875" style="17" customWidth="1"/>
  </cols>
  <sheetData>
    <row r="1" spans="1:32" s="14" customFormat="1" ht="26.25" customHeight="1" thickBot="1">
      <c r="A1" s="25"/>
      <c r="E1" s="46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30"/>
      <c r="AF1" s="25"/>
    </row>
    <row r="2" spans="2:32" ht="27" customHeight="1" thickBot="1">
      <c r="B2" s="26"/>
      <c r="C2" s="26"/>
      <c r="D2" s="26"/>
      <c r="E2" s="45"/>
      <c r="F2" s="190" t="str">
        <f>E14</f>
        <v>Walter Lemböck </v>
      </c>
      <c r="G2" s="191"/>
      <c r="H2" s="191"/>
      <c r="I2" s="192"/>
      <c r="J2" s="45"/>
      <c r="K2" s="45"/>
      <c r="N2" s="25"/>
      <c r="O2" s="26"/>
      <c r="P2" s="25"/>
      <c r="S2" s="33"/>
      <c r="T2" s="34"/>
      <c r="U2" s="34"/>
      <c r="V2" s="34"/>
      <c r="W2" s="33"/>
      <c r="X2" s="33"/>
      <c r="Y2" s="34"/>
      <c r="Z2" s="33"/>
      <c r="AA2" s="25"/>
      <c r="AB2" s="25"/>
      <c r="AC2" s="25"/>
      <c r="AE2" s="25"/>
      <c r="AF2" s="25"/>
    </row>
    <row r="3" spans="1:32" s="9" customFormat="1" ht="27" customHeight="1" thickBot="1">
      <c r="A3" s="26"/>
      <c r="B3" s="26"/>
      <c r="C3" s="26"/>
      <c r="D3" s="26"/>
      <c r="E3" s="26"/>
      <c r="F3" s="193">
        <f>L14</f>
        <v>55</v>
      </c>
      <c r="G3" s="194"/>
      <c r="H3" s="194"/>
      <c r="I3" s="195"/>
      <c r="J3" s="28"/>
      <c r="K3" s="2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9" customFormat="1" ht="27" customHeight="1" thickBot="1">
      <c r="A4" s="26"/>
      <c r="B4" s="27"/>
      <c r="C4" s="27"/>
      <c r="D4" s="27"/>
      <c r="E4" s="107" t="str">
        <f>E15</f>
        <v>Max Oswald</v>
      </c>
      <c r="F4" s="196">
        <v>1</v>
      </c>
      <c r="G4" s="197"/>
      <c r="H4" s="197"/>
      <c r="I4" s="198"/>
      <c r="J4" s="26"/>
      <c r="K4" s="26"/>
      <c r="M4" s="26"/>
      <c r="N4" s="26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8" customFormat="1" ht="27" customHeight="1" thickBot="1">
      <c r="A5" s="27"/>
      <c r="B5" s="27"/>
      <c r="C5" s="27"/>
      <c r="D5" s="27"/>
      <c r="E5" s="108">
        <f>L15</f>
        <v>52</v>
      </c>
      <c r="F5" s="199"/>
      <c r="G5" s="200"/>
      <c r="H5" s="200"/>
      <c r="I5" s="201"/>
      <c r="J5" s="27"/>
      <c r="K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8" customFormat="1" ht="27" customHeight="1" thickBot="1">
      <c r="A6" s="27"/>
      <c r="B6" s="27"/>
      <c r="C6" s="27"/>
      <c r="D6" s="27"/>
      <c r="E6" s="181">
        <v>2</v>
      </c>
      <c r="F6" s="199"/>
      <c r="G6" s="200"/>
      <c r="H6" s="200"/>
      <c r="I6" s="201"/>
      <c r="J6" s="205" t="str">
        <f>E16</f>
        <v>Helmut Schmidt</v>
      </c>
      <c r="K6" s="20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s="8" customFormat="1" ht="27" customHeight="1" thickBot="1">
      <c r="A7" s="27"/>
      <c r="B7" s="27"/>
      <c r="C7" s="27"/>
      <c r="D7" s="27"/>
      <c r="E7" s="182"/>
      <c r="F7" s="199"/>
      <c r="G7" s="200"/>
      <c r="H7" s="200"/>
      <c r="I7" s="201"/>
      <c r="J7" s="175">
        <f>L16</f>
        <v>47</v>
      </c>
      <c r="K7" s="17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8" customFormat="1" ht="27" customHeight="1">
      <c r="A8" s="27"/>
      <c r="B8" s="26"/>
      <c r="C8" s="26"/>
      <c r="D8" s="26"/>
      <c r="E8" s="182"/>
      <c r="F8" s="199"/>
      <c r="G8" s="200"/>
      <c r="H8" s="200"/>
      <c r="I8" s="201"/>
      <c r="J8" s="177">
        <v>3</v>
      </c>
      <c r="K8" s="17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9" customFormat="1" ht="27" customHeight="1" thickBot="1">
      <c r="A9" s="26"/>
      <c r="B9" s="26"/>
      <c r="C9" s="26"/>
      <c r="D9" s="26"/>
      <c r="E9" s="183"/>
      <c r="F9" s="202"/>
      <c r="G9" s="203"/>
      <c r="H9" s="203"/>
      <c r="I9" s="204"/>
      <c r="J9" s="179"/>
      <c r="K9" s="180"/>
      <c r="L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9" customFormat="1" ht="26.25" customHeight="1" thickBot="1">
      <c r="A10" s="26"/>
      <c r="B10" s="26"/>
      <c r="C10" s="26"/>
      <c r="D10" s="26"/>
      <c r="E10" s="4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9"/>
      <c r="R10" s="2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9"/>
      <c r="AD10" s="26"/>
      <c r="AE10" s="26"/>
      <c r="AF10" s="26"/>
    </row>
    <row r="11" spans="1:28" s="9" customFormat="1" ht="35.25" customHeight="1" thickBot="1">
      <c r="A11" s="26"/>
      <c r="B11" s="184" t="str">
        <f>Eingabe!$B$2</f>
        <v>2015 Großer Preis v. NÖ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6"/>
      <c r="N11" s="26"/>
      <c r="O11" s="26"/>
      <c r="P11" s="26"/>
      <c r="Q11" s="26"/>
      <c r="R11" s="26"/>
      <c r="S11" s="26"/>
      <c r="T11" s="26"/>
      <c r="U11" s="26"/>
      <c r="V11" s="26"/>
      <c r="W11" s="29"/>
      <c r="X11" s="26"/>
      <c r="Y11" s="26"/>
      <c r="Z11" s="26"/>
      <c r="AA11" s="26"/>
      <c r="AB11" s="26"/>
    </row>
    <row r="12" spans="1:30" s="8" customFormat="1" ht="26.25" customHeight="1">
      <c r="A12" s="27"/>
      <c r="B12" s="153" t="s">
        <v>0</v>
      </c>
      <c r="C12" s="155" t="s">
        <v>99</v>
      </c>
      <c r="D12" s="156"/>
      <c r="E12" s="171" t="s">
        <v>63</v>
      </c>
      <c r="F12" s="169" t="s">
        <v>2</v>
      </c>
      <c r="G12" s="167" t="str">
        <f>Eingabe!D3</f>
        <v>SA Raceway 20.03.15</v>
      </c>
      <c r="H12" s="167" t="str">
        <f>Eingabe!E3</f>
        <v>Mac Raceway 05.06.15</v>
      </c>
      <c r="I12" s="167" t="str">
        <f>Eingabe!F3</f>
        <v>SA Raceway 20.11.15</v>
      </c>
      <c r="J12" s="167" t="str">
        <f>Eingabe!G3</f>
        <v>Mac Raceway 04.12.15</v>
      </c>
      <c r="K12" s="173" t="s">
        <v>64</v>
      </c>
      <c r="L12" s="207" t="s">
        <v>65</v>
      </c>
      <c r="M12" s="165" t="s">
        <v>57</v>
      </c>
      <c r="N12" s="29"/>
      <c r="O12" s="65"/>
      <c r="P12" s="27"/>
      <c r="Q12" s="31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8" customFormat="1" ht="26.25" customHeight="1" thickBot="1">
      <c r="A13" s="27"/>
      <c r="B13" s="154"/>
      <c r="C13" s="157"/>
      <c r="D13" s="158"/>
      <c r="E13" s="172"/>
      <c r="F13" s="170"/>
      <c r="G13" s="168"/>
      <c r="H13" s="168"/>
      <c r="I13" s="168"/>
      <c r="J13" s="168"/>
      <c r="K13" s="174"/>
      <c r="L13" s="208"/>
      <c r="M13" s="166"/>
      <c r="N13" s="29"/>
      <c r="O13" s="65"/>
      <c r="P13" s="27"/>
      <c r="Q13" s="31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9" customFormat="1" ht="26.25" customHeight="1">
      <c r="A14" s="26"/>
      <c r="B14" s="52">
        <v>1</v>
      </c>
      <c r="C14" s="140" t="str">
        <f>IF(O14=0,Eingabe!CM4,IF(Eingabe!CJ4=0,Eingabe!CK4,IF(Eingabe!CJ4&gt;=0,Eingabe!CI4,IF(Eingabe!CJ4&lt;=0,Eingabe!CL4))))</f>
        <v>◄</v>
      </c>
      <c r="D14" s="145" t="str">
        <f>IF(O14=0,Eingabe!CN4,IF(Eingabe!CJ4=0," ",IF(Eingabe!CJ4&gt;=0,Eingabe!CJ4,IF(Eingabe!CJ4&lt;=0,Eingabe!CJ4,))))</f>
        <v> </v>
      </c>
      <c r="E14" s="53" t="str">
        <f>Eingabe!C4</f>
        <v>Walter Lemböck </v>
      </c>
      <c r="F14" s="54">
        <f>Eingabe!I4</f>
        <v>27.5</v>
      </c>
      <c r="G14" s="142">
        <f>Eingabe!D4</f>
        <v>30</v>
      </c>
      <c r="H14" s="221">
        <f>Eingabe!E4</f>
        <v>25</v>
      </c>
      <c r="I14" s="55">
        <f>Eingabe!F4</f>
        <v>0</v>
      </c>
      <c r="J14" s="55">
        <f>Eingabe!G4</f>
        <v>0</v>
      </c>
      <c r="K14" s="56">
        <f>Eingabe!H4</f>
        <v>55</v>
      </c>
      <c r="L14" s="56">
        <f>SUM(K14-M14)</f>
        <v>55</v>
      </c>
      <c r="M14" s="136">
        <v>0</v>
      </c>
      <c r="N14" s="26"/>
      <c r="O14" s="226">
        <v>1</v>
      </c>
      <c r="P14" s="26"/>
      <c r="Q14" s="26"/>
      <c r="R14" s="26"/>
      <c r="S14" s="31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8" customFormat="1" ht="26.25" customHeight="1">
      <c r="A15" s="27"/>
      <c r="B15" s="37">
        <v>2</v>
      </c>
      <c r="C15" s="216" t="str">
        <f>IF(O15=0,Eingabe!CM5,IF(Eingabe!CJ5=0,Eingabe!CK5,IF(Eingabe!CJ5&gt;=0,Eingabe!CI5,IF(Eingabe!CJ5&lt;=0,Eingabe!CL5))))</f>
        <v>▲</v>
      </c>
      <c r="D15" s="217">
        <f>IF(O15=0,Eingabe!CN5,IF(Eingabe!CJ5=0," ",IF(Eingabe!CJ5&gt;=0,Eingabe!CJ5,IF(Eingabe!CJ5&lt;=0,Eingabe!CJ5,))))</f>
        <v>4</v>
      </c>
      <c r="E15" s="47" t="str">
        <f>Eingabe!C9</f>
        <v>Max Oswald</v>
      </c>
      <c r="F15" s="44">
        <f>Eingabe!I9</f>
        <v>26</v>
      </c>
      <c r="G15" s="18">
        <f>Eingabe!D9</f>
        <v>22</v>
      </c>
      <c r="H15" s="220">
        <f>Eingabe!E9</f>
        <v>30</v>
      </c>
      <c r="I15" s="18">
        <f>Eingabe!F9</f>
        <v>0</v>
      </c>
      <c r="J15" s="18">
        <f>Eingabe!G9</f>
        <v>0</v>
      </c>
      <c r="K15" s="24">
        <f>Eingabe!H9</f>
        <v>52</v>
      </c>
      <c r="L15" s="24">
        <f>SUM(K15-M15)</f>
        <v>52</v>
      </c>
      <c r="M15" s="137">
        <v>0</v>
      </c>
      <c r="N15" s="26"/>
      <c r="O15" s="226">
        <v>6</v>
      </c>
      <c r="P15" s="27"/>
      <c r="Q15" s="27"/>
      <c r="R15" s="26"/>
      <c r="S15" s="3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9" customFormat="1" ht="26.25" customHeight="1">
      <c r="A16" s="26"/>
      <c r="B16" s="38">
        <v>3</v>
      </c>
      <c r="C16" s="216" t="str">
        <f>IF(O16=0,Eingabe!CM6,IF(Eingabe!CJ6=0,Eingabe!CK6,IF(Eingabe!CJ6&gt;=0,Eingabe!CI6,IF(Eingabe!CJ6&lt;=0,Eingabe!CL6))))</f>
        <v>▲</v>
      </c>
      <c r="D16" s="217">
        <f>IF(O16=0,Eingabe!CN6,IF(Eingabe!CJ6=0," ",IF(Eingabe!CJ6&gt;=0,Eingabe!CJ6,IF(Eingabe!CJ6&lt;=0,Eingabe!CJ6,))))</f>
        <v>2</v>
      </c>
      <c r="E16" s="47" t="str">
        <f>Eingabe!C8</f>
        <v>Helmut Schmidt</v>
      </c>
      <c r="F16" s="44">
        <f>Eingabe!I8</f>
        <v>23.5</v>
      </c>
      <c r="G16" s="18">
        <f>Eingabe!D8</f>
        <v>23</v>
      </c>
      <c r="H16" s="18">
        <f>Eingabe!E8</f>
        <v>24</v>
      </c>
      <c r="I16" s="18">
        <f>Eingabe!F8</f>
        <v>0</v>
      </c>
      <c r="J16" s="18">
        <f>Eingabe!G8</f>
        <v>0</v>
      </c>
      <c r="K16" s="24">
        <f>Eingabe!H8</f>
        <v>47</v>
      </c>
      <c r="L16" s="24">
        <f>SUM(K16-M16)</f>
        <v>47</v>
      </c>
      <c r="M16" s="137">
        <v>0</v>
      </c>
      <c r="N16" s="29"/>
      <c r="O16" s="226">
        <v>5</v>
      </c>
      <c r="P16" s="26"/>
      <c r="Q16" s="26"/>
      <c r="R16" s="26"/>
      <c r="S16" s="31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9" customFormat="1" ht="26.25" customHeight="1">
      <c r="A17" s="26"/>
      <c r="B17" s="39">
        <v>4</v>
      </c>
      <c r="C17" s="219" t="str">
        <f>IF(O17=0,Eingabe!CM7,IF(Eingabe!CJ7=0,Eingabe!CK7,IF(Eingabe!CJ7&gt;=0,Eingabe!CI7,IF(Eingabe!CJ7&lt;=0,Eingabe!CL7))))</f>
        <v>▼</v>
      </c>
      <c r="D17" s="218">
        <f>IF(O17=0,Eingabe!CN7,IF(Eingabe!CJ7=0," ",IF(Eingabe!CJ7&gt;=0,Eingabe!CJ7,IF(Eingabe!CJ7&lt;=0,Eingabe!CJ7,))))</f>
        <v>-1</v>
      </c>
      <c r="E17" s="47" t="str">
        <f>Eingabe!C6</f>
        <v>Gerhard Fischer </v>
      </c>
      <c r="F17" s="44">
        <f>Eingabe!I6</f>
        <v>23</v>
      </c>
      <c r="G17" s="144">
        <f>Eingabe!D6</f>
        <v>25</v>
      </c>
      <c r="H17" s="18">
        <f>Eingabe!E6</f>
        <v>21</v>
      </c>
      <c r="I17" s="18">
        <f>Eingabe!F6</f>
        <v>0</v>
      </c>
      <c r="J17" s="18">
        <f>Eingabe!G6</f>
        <v>0</v>
      </c>
      <c r="K17" s="24">
        <f>Eingabe!H6</f>
        <v>46</v>
      </c>
      <c r="L17" s="24">
        <f>SUM(K17-M17)</f>
        <v>46</v>
      </c>
      <c r="M17" s="137">
        <v>0</v>
      </c>
      <c r="N17" s="26"/>
      <c r="O17" s="226">
        <v>3</v>
      </c>
      <c r="P17" s="26"/>
      <c r="Q17" s="26"/>
      <c r="R17" s="29"/>
      <c r="S17" s="31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9" customFormat="1" ht="26.25" customHeight="1">
      <c r="A18" s="26"/>
      <c r="B18" s="39">
        <v>5</v>
      </c>
      <c r="C18" s="216" t="str">
        <f>IF(O18=0,Eingabe!CM8,IF(Eingabe!CJ8=0,Eingabe!CK8,IF(Eingabe!CJ8&gt;=0,Eingabe!CI8,IF(Eingabe!CJ8&lt;=0,Eingabe!CL8))))</f>
        <v>▲</v>
      </c>
      <c r="D18" s="217">
        <f>IF(O18=0,Eingabe!CN8,IF(Eingabe!CJ8=0," ",IF(Eingabe!CJ8&gt;=0,Eingabe!CJ8,IF(Eingabe!CJ8&lt;=0,Eingabe!CJ8,))))</f>
        <v>5</v>
      </c>
      <c r="E18" s="47" t="str">
        <f>Eingabe!C13</f>
        <v>Martin Batik</v>
      </c>
      <c r="F18" s="44">
        <f>Eingabe!I13</f>
        <v>22.5</v>
      </c>
      <c r="G18" s="18">
        <f>Eingabe!D13</f>
        <v>18</v>
      </c>
      <c r="H18" s="143">
        <f>Eingabe!E13</f>
        <v>27</v>
      </c>
      <c r="I18" s="18">
        <f>Eingabe!F13</f>
        <v>0</v>
      </c>
      <c r="J18" s="18">
        <f>Eingabe!G13</f>
        <v>0</v>
      </c>
      <c r="K18" s="24">
        <f>Eingabe!H13</f>
        <v>45</v>
      </c>
      <c r="L18" s="24">
        <f>SUM(K18-M18)</f>
        <v>45</v>
      </c>
      <c r="M18" s="137">
        <v>0</v>
      </c>
      <c r="N18" s="29"/>
      <c r="O18" s="226">
        <v>10</v>
      </c>
      <c r="P18" s="26"/>
      <c r="Q18" s="26"/>
      <c r="R18" s="29"/>
      <c r="S18" s="3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9" customFormat="1" ht="26.25" customHeight="1">
      <c r="A19" s="26"/>
      <c r="B19" s="39">
        <v>6</v>
      </c>
      <c r="C19" s="216" t="str">
        <f>IF(O19=0,Eingabe!CM9,IF(Eingabe!CJ9=0,Eingabe!CK9,IF(Eingabe!CJ9&gt;=0,Eingabe!CI9,IF(Eingabe!CJ9&lt;=0,Eingabe!CL9))))</f>
        <v>▲</v>
      </c>
      <c r="D19" s="217">
        <f>IF(O19=0,Eingabe!CN9,IF(Eingabe!CJ9=0," ",IF(Eingabe!CJ9&gt;=0,Eingabe!CJ9,IF(Eingabe!CJ9&lt;=0,Eingabe!CJ9,))))</f>
        <v>2</v>
      </c>
      <c r="E19" s="47" t="str">
        <f>Eingabe!C11</f>
        <v>Jürgen Oswald </v>
      </c>
      <c r="F19" s="44">
        <f>Eingabe!I11</f>
        <v>21.5</v>
      </c>
      <c r="G19" s="18">
        <f>Eingabe!D11</f>
        <v>20</v>
      </c>
      <c r="H19" s="18">
        <f>Eingabe!E11</f>
        <v>23</v>
      </c>
      <c r="I19" s="18">
        <f>Eingabe!F11</f>
        <v>0</v>
      </c>
      <c r="J19" s="18">
        <f>Eingabe!G11</f>
        <v>0</v>
      </c>
      <c r="K19" s="24">
        <f>Eingabe!H11</f>
        <v>43</v>
      </c>
      <c r="L19" s="24">
        <f>SUM(K19-M19)</f>
        <v>43</v>
      </c>
      <c r="M19" s="137">
        <v>0</v>
      </c>
      <c r="N19" s="29"/>
      <c r="O19" s="226">
        <v>8</v>
      </c>
      <c r="P19" s="26"/>
      <c r="Q19" s="26"/>
      <c r="R19" s="26"/>
      <c r="S19" s="31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9" customFormat="1" ht="26.25" customHeight="1">
      <c r="A20" s="26"/>
      <c r="B20" s="39">
        <v>7</v>
      </c>
      <c r="C20" s="141" t="str">
        <f>IF(O20=0,Eingabe!CM10,IF(Eingabe!CJ10=0,Eingabe!CK10,IF(Eingabe!CJ10&gt;=0,Eingabe!CI10,IF(Eingabe!CJ10&lt;=0,Eingabe!CL10))))</f>
        <v>◄</v>
      </c>
      <c r="D20" s="146" t="str">
        <f>IF(O20=0,Eingabe!CN10,IF(Eingabe!CJ10=0," ",IF(Eingabe!CJ10&gt;=0,Eingabe!CJ10,IF(Eingabe!CJ10&lt;=0,Eingabe!CJ10,))))</f>
        <v> </v>
      </c>
      <c r="E20" s="47" t="str">
        <f>Eingabe!C10</f>
        <v>Thomas Nowak </v>
      </c>
      <c r="F20" s="44">
        <f>Eingabe!I10</f>
        <v>20</v>
      </c>
      <c r="G20" s="18">
        <f>Eingabe!D10</f>
        <v>21</v>
      </c>
      <c r="H20" s="18">
        <f>Eingabe!E10</f>
        <v>19</v>
      </c>
      <c r="I20" s="18">
        <f>Eingabe!F10</f>
        <v>0</v>
      </c>
      <c r="J20" s="18">
        <f>Eingabe!G10</f>
        <v>0</v>
      </c>
      <c r="K20" s="24">
        <f>Eingabe!H10</f>
        <v>40</v>
      </c>
      <c r="L20" s="24">
        <f>SUM(K20-M20)</f>
        <v>40</v>
      </c>
      <c r="M20" s="137">
        <v>0</v>
      </c>
      <c r="N20" s="29"/>
      <c r="O20" s="226">
        <v>7</v>
      </c>
      <c r="P20" s="26"/>
      <c r="Q20" s="26"/>
      <c r="R20" s="29"/>
      <c r="S20" s="31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9" customFormat="1" ht="26.25" customHeight="1">
      <c r="A21" s="26"/>
      <c r="B21" s="39">
        <v>8</v>
      </c>
      <c r="C21" s="219" t="str">
        <f>IF(O21=0,Eingabe!CM11,IF(Eingabe!CJ11=0,Eingabe!CK11,IF(Eingabe!CJ11&gt;=0,Eingabe!CI11,IF(Eingabe!CJ11&lt;=0,Eingabe!CL11))))</f>
        <v>▼</v>
      </c>
      <c r="D21" s="218">
        <f>IF(O21=0,Eingabe!CN11,IF(Eingabe!CJ11=0," ",IF(Eingabe!CJ11&gt;=0,Eingabe!CJ11,IF(Eingabe!CJ11&lt;=0,Eingabe!CJ11,))))</f>
        <v>-6</v>
      </c>
      <c r="E21" s="47" t="str">
        <f>Eingabe!C5</f>
        <v>Walter Müllner </v>
      </c>
      <c r="F21" s="44">
        <f>Eingabe!I5</f>
        <v>27</v>
      </c>
      <c r="G21" s="143">
        <f>Eingabe!D5</f>
        <v>27</v>
      </c>
      <c r="H21" s="18">
        <f>Eingabe!E5</f>
        <v>0</v>
      </c>
      <c r="I21" s="18">
        <f>Eingabe!F5</f>
        <v>0</v>
      </c>
      <c r="J21" s="18">
        <f>Eingabe!G5</f>
        <v>0</v>
      </c>
      <c r="K21" s="24">
        <f>Eingabe!H5</f>
        <v>27</v>
      </c>
      <c r="L21" s="24">
        <f>SUM(K21-M21)</f>
        <v>27</v>
      </c>
      <c r="M21" s="137">
        <v>0</v>
      </c>
      <c r="N21" s="26"/>
      <c r="O21" s="226">
        <v>2</v>
      </c>
      <c r="P21" s="26"/>
      <c r="Q21" s="26"/>
      <c r="R21" s="29"/>
      <c r="S21" s="3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9" customFormat="1" ht="26.25" customHeight="1">
      <c r="A22" s="26"/>
      <c r="B22" s="39">
        <v>9</v>
      </c>
      <c r="C22" s="219" t="str">
        <f>IF(O22=0,Eingabe!CM12,IF(Eingabe!CJ12=0,Eingabe!CK12,IF(Eingabe!CJ12&gt;=0,Eingabe!CI12,IF(Eingabe!CJ12&lt;=0,Eingabe!CL12))))</f>
        <v>▼</v>
      </c>
      <c r="D22" s="218">
        <f>IF(O22=0,Eingabe!CN12,IF(Eingabe!CJ12=0," ",IF(Eingabe!CJ12&gt;=0,Eingabe!CJ12,IF(Eingabe!CJ12&lt;=0,Eingabe!CJ12,))))</f>
        <v>-5</v>
      </c>
      <c r="E22" s="47" t="str">
        <f>Eingabe!C7</f>
        <v>Peter Siding </v>
      </c>
      <c r="F22" s="44">
        <f>Eingabe!I7</f>
        <v>24</v>
      </c>
      <c r="G22" s="18">
        <f>Eingabe!D7</f>
        <v>24</v>
      </c>
      <c r="H22" s="18">
        <f>Eingabe!E7</f>
        <v>0</v>
      </c>
      <c r="I22" s="18">
        <f>Eingabe!F7</f>
        <v>0</v>
      </c>
      <c r="J22" s="18">
        <f>Eingabe!G7</f>
        <v>0</v>
      </c>
      <c r="K22" s="24">
        <f>Eingabe!H7</f>
        <v>24</v>
      </c>
      <c r="L22" s="24">
        <f>SUM(K22-M22)</f>
        <v>24</v>
      </c>
      <c r="M22" s="137">
        <v>0</v>
      </c>
      <c r="N22" s="29"/>
      <c r="O22" s="226">
        <v>4</v>
      </c>
      <c r="P22" s="26"/>
      <c r="Q22" s="26"/>
      <c r="R22" s="29"/>
      <c r="S22" s="31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9" customFormat="1" ht="26.25" customHeight="1">
      <c r="A23" s="26"/>
      <c r="B23" s="39">
        <v>10</v>
      </c>
      <c r="C23" s="141" t="str">
        <f>IF(O23=0,Eingabe!CM13,IF(Eingabe!CJ13=0,Eingabe!CK13,IF(Eingabe!CJ13&gt;=0,Eingabe!CI13,IF(Eingabe!CJ13&lt;=0,Eingabe!CL13))))</f>
        <v>►</v>
      </c>
      <c r="D23" s="146" t="str">
        <f>IF(O23=0,Eingabe!CN13,IF(Eingabe!CJ13=0," ",IF(Eingabe!CJ13&gt;=0,Eingabe!CJ13,IF(Eingabe!CJ13&lt;=0,Eingabe!CJ13,))))</f>
        <v>neu</v>
      </c>
      <c r="E23" s="47" t="str">
        <f>Eingabe!C17</f>
        <v>Martin</v>
      </c>
      <c r="F23" s="44">
        <f>Eingabe!I17</f>
        <v>22</v>
      </c>
      <c r="G23" s="18">
        <f>Eingabe!D17</f>
        <v>0</v>
      </c>
      <c r="H23" s="18">
        <f>Eingabe!E17</f>
        <v>22</v>
      </c>
      <c r="I23" s="18">
        <f>Eingabe!F17</f>
        <v>0</v>
      </c>
      <c r="J23" s="18">
        <f>Eingabe!G17</f>
        <v>0</v>
      </c>
      <c r="K23" s="24">
        <f>Eingabe!H17</f>
        <v>22</v>
      </c>
      <c r="L23" s="24">
        <f>SUM(K23-M23)</f>
        <v>22</v>
      </c>
      <c r="M23" s="43">
        <v>0</v>
      </c>
      <c r="N23" s="29"/>
      <c r="O23" s="226">
        <v>0</v>
      </c>
      <c r="P23" s="26"/>
      <c r="Q23" s="26"/>
      <c r="R23" s="29"/>
      <c r="S23" s="31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9" customFormat="1" ht="26.25" customHeight="1">
      <c r="A24" s="26"/>
      <c r="B24" s="39">
        <v>11</v>
      </c>
      <c r="C24" s="141" t="str">
        <f>IF(O24=0,Eingabe!CM14,IF(Eingabe!CJ14=0,Eingabe!CK14,IF(Eingabe!CJ14&gt;=0,Eingabe!CI14,IF(Eingabe!CJ14&lt;=0,Eingabe!CL14))))</f>
        <v>►</v>
      </c>
      <c r="D24" s="146" t="str">
        <f>IF(O24=0,Eingabe!CN14,IF(Eingabe!CJ14=0," ",IF(Eingabe!CJ14&gt;=0,Eingabe!CJ14,IF(Eingabe!CJ14&lt;=0,Eingabe!CJ14,))))</f>
        <v>neu</v>
      </c>
      <c r="E24" s="47" t="str">
        <f>Eingabe!C15</f>
        <v>Mario</v>
      </c>
      <c r="F24" s="44">
        <f>Eingabe!I15</f>
        <v>20</v>
      </c>
      <c r="G24" s="18">
        <f>Eingabe!D15</f>
        <v>0</v>
      </c>
      <c r="H24" s="18">
        <f>Eingabe!E15</f>
        <v>20</v>
      </c>
      <c r="I24" s="18">
        <f>Eingabe!F15</f>
        <v>0</v>
      </c>
      <c r="J24" s="18">
        <f>Eingabe!G15</f>
        <v>0</v>
      </c>
      <c r="K24" s="24">
        <f>Eingabe!H15</f>
        <v>20</v>
      </c>
      <c r="L24" s="24">
        <f>SUM(K24-M24)</f>
        <v>20</v>
      </c>
      <c r="M24" s="43">
        <v>0</v>
      </c>
      <c r="N24" s="29"/>
      <c r="O24" s="226">
        <v>0</v>
      </c>
      <c r="P24" s="26"/>
      <c r="Q24" s="26"/>
      <c r="R24" s="29"/>
      <c r="S24" s="31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9" customFormat="1" ht="26.25" customHeight="1">
      <c r="A25" s="26"/>
      <c r="B25" s="39">
        <v>12</v>
      </c>
      <c r="C25" s="219" t="str">
        <f>IF(O25=0,Eingabe!CM15,IF(Eingabe!CJ15=0,Eingabe!CK15,IF(Eingabe!CJ15&gt;=0,Eingabe!CI15,IF(Eingabe!CJ15&lt;=0,Eingabe!CL15))))</f>
        <v>▼</v>
      </c>
      <c r="D25" s="218">
        <f>IF(O25=0,Eingabe!CN15,IF(Eingabe!CJ15=0," ",IF(Eingabe!CJ15&gt;=0,Eingabe!CJ15,IF(Eingabe!CJ15&lt;=0,Eingabe!CJ15,))))</f>
        <v>-3</v>
      </c>
      <c r="E25" s="47" t="str">
        <f>Eingabe!C12</f>
        <v>Thomas Milanollo</v>
      </c>
      <c r="F25" s="44">
        <f>Eingabe!I12</f>
        <v>19</v>
      </c>
      <c r="G25" s="18">
        <f>Eingabe!D12</f>
        <v>19</v>
      </c>
      <c r="H25" s="18">
        <f>Eingabe!E12</f>
        <v>0</v>
      </c>
      <c r="I25" s="18">
        <f>Eingabe!F12</f>
        <v>0</v>
      </c>
      <c r="J25" s="18">
        <f>Eingabe!G12</f>
        <v>0</v>
      </c>
      <c r="K25" s="24">
        <f>Eingabe!H12</f>
        <v>19</v>
      </c>
      <c r="L25" s="24">
        <f>SUM(K25-M25)</f>
        <v>19</v>
      </c>
      <c r="M25" s="137">
        <v>0</v>
      </c>
      <c r="N25" s="29"/>
      <c r="O25" s="226">
        <v>9</v>
      </c>
      <c r="P25" s="26"/>
      <c r="Q25" s="26"/>
      <c r="R25" s="29"/>
      <c r="S25" s="31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9" customFormat="1" ht="26.25" customHeight="1">
      <c r="A26" s="26"/>
      <c r="B26" s="39">
        <v>13</v>
      </c>
      <c r="C26" s="66" t="str">
        <f>IF(O26=0,Eingabe!CM16,IF(Eingabe!CJ16=0,Eingabe!CK16,IF(Eingabe!CJ16&gt;=0,Eingabe!CI16,IF(Eingabe!CJ16&lt;=0,Eingabe!CL16))))</f>
        <v>►</v>
      </c>
      <c r="D26" s="146" t="str">
        <f>IF(O26=0,Eingabe!CN16,IF(Eingabe!CJ16=0," ",IF(Eingabe!CJ16&gt;=0,Eingabe!CJ16,IF(Eingabe!CJ16&lt;=0,Eingabe!CJ16,))))</f>
        <v>neu</v>
      </c>
      <c r="E26" s="47" t="str">
        <f>Eingabe!C16</f>
        <v>Hans</v>
      </c>
      <c r="F26" s="44">
        <f>Eingabe!I16</f>
        <v>18</v>
      </c>
      <c r="G26" s="18">
        <f>Eingabe!D16</f>
        <v>0</v>
      </c>
      <c r="H26" s="18">
        <f>Eingabe!E16</f>
        <v>18</v>
      </c>
      <c r="I26" s="18">
        <f>Eingabe!F16</f>
        <v>0</v>
      </c>
      <c r="J26" s="18">
        <f>Eingabe!G16</f>
        <v>0</v>
      </c>
      <c r="K26" s="24">
        <f>Eingabe!H16</f>
        <v>18</v>
      </c>
      <c r="L26" s="24">
        <f>SUM(K26-M26)</f>
        <v>18</v>
      </c>
      <c r="M26" s="43">
        <v>0</v>
      </c>
      <c r="N26" s="29"/>
      <c r="O26" s="226">
        <v>0</v>
      </c>
      <c r="P26" s="26"/>
      <c r="Q26" s="26"/>
      <c r="R26" s="29"/>
      <c r="S26" s="31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8" customFormat="1" ht="26.25" customHeight="1" thickBot="1">
      <c r="A27" s="27"/>
      <c r="B27" s="39">
        <v>14</v>
      </c>
      <c r="C27" s="219" t="str">
        <f>IF(O27=0,Eingabe!CM17,IF(Eingabe!CJ17=0,Eingabe!CK17,IF(Eingabe!CJ17&gt;=0,Eingabe!CI17,IF(Eingabe!CJ17&lt;=0,Eingabe!CL17))))</f>
        <v>▼</v>
      </c>
      <c r="D27" s="218">
        <f>IF(O27=0,Eingabe!CN17,IF(Eingabe!CJ17=0," ",IF(Eingabe!CJ17&gt;=0,Eingabe!CJ17,IF(Eingabe!CJ17&lt;=0,Eingabe!CJ17,))))</f>
        <v>-3</v>
      </c>
      <c r="E27" s="47" t="str">
        <f>Eingabe!C14</f>
        <v>Gabi Krausler</v>
      </c>
      <c r="F27" s="44">
        <f>Eingabe!I14</f>
        <v>17</v>
      </c>
      <c r="G27" s="18">
        <f>Eingabe!D14</f>
        <v>17</v>
      </c>
      <c r="H27" s="18">
        <f>Eingabe!E14</f>
        <v>0</v>
      </c>
      <c r="I27" s="18">
        <f>Eingabe!F14</f>
        <v>0</v>
      </c>
      <c r="J27" s="18">
        <f>Eingabe!G14</f>
        <v>0</v>
      </c>
      <c r="K27" s="24">
        <f>Eingabe!H14</f>
        <v>17</v>
      </c>
      <c r="L27" s="24">
        <f>SUM(K27-M27)</f>
        <v>17</v>
      </c>
      <c r="M27" s="137">
        <v>0</v>
      </c>
      <c r="N27" s="29"/>
      <c r="O27" s="226">
        <v>11</v>
      </c>
      <c r="P27" s="27"/>
      <c r="Q27" s="27"/>
      <c r="R27" s="29"/>
      <c r="S27" s="3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2:31" ht="26.25" customHeight="1" thickBot="1">
      <c r="B28" s="187" t="str">
        <f>Eingabe!$B$54</f>
        <v>Punktevergabe: 30,27,25,24,23,22,21,20,19,18,17,16,15,14,13,12,11,10,9,8,7,6,5,4,3,2,1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  <c r="N28" s="33"/>
      <c r="O28" s="34"/>
      <c r="P28" s="34"/>
      <c r="Q28" s="34"/>
      <c r="R28" s="33"/>
      <c r="S28" s="34"/>
      <c r="T28" s="34"/>
      <c r="U28" s="33"/>
      <c r="V28" s="31"/>
      <c r="W28" s="31"/>
      <c r="X28" s="31"/>
      <c r="Y28" s="25"/>
      <c r="Z28" s="25"/>
      <c r="AA28" s="30"/>
      <c r="AB28" s="25"/>
      <c r="AC28" s="25"/>
      <c r="AE28" s="17"/>
    </row>
    <row r="29" spans="2:32" ht="26.25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33"/>
      <c r="S29" s="34"/>
      <c r="T29" s="34"/>
      <c r="U29" s="34"/>
      <c r="V29" s="33"/>
      <c r="W29" s="34"/>
      <c r="X29" s="34"/>
      <c r="Y29" s="33"/>
      <c r="Z29" s="31"/>
      <c r="AA29" s="31"/>
      <c r="AB29" s="31"/>
      <c r="AC29" s="25"/>
      <c r="AE29" s="30"/>
      <c r="AF29" s="25"/>
    </row>
    <row r="30" spans="2:31" ht="26.25" customHeight="1">
      <c r="B30" s="32"/>
      <c r="D30" s="25"/>
      <c r="F30" s="215" t="s">
        <v>66</v>
      </c>
      <c r="G30" s="138" t="s">
        <v>61</v>
      </c>
      <c r="H30" s="139" t="s">
        <v>67</v>
      </c>
      <c r="I30" s="32"/>
      <c r="J30" s="32"/>
      <c r="K30" s="32"/>
      <c r="L30" s="32"/>
      <c r="M30" s="32"/>
      <c r="N30" s="31"/>
      <c r="O30" s="31"/>
      <c r="P30" s="33"/>
      <c r="Q30" s="34"/>
      <c r="R30" s="34"/>
      <c r="S30" s="34"/>
      <c r="T30" s="33"/>
      <c r="U30" s="33"/>
      <c r="V30" s="34"/>
      <c r="W30" s="33"/>
      <c r="X30" s="31"/>
      <c r="Y30" s="31"/>
      <c r="Z30" s="31"/>
      <c r="AA30" s="25"/>
      <c r="AB30" s="30"/>
      <c r="AC30" s="25"/>
      <c r="AD30" s="17"/>
      <c r="AE30" s="17"/>
    </row>
    <row r="31" spans="2:32" ht="26.25" customHeight="1" thickBot="1">
      <c r="B31" s="32"/>
      <c r="C31" s="25"/>
      <c r="D31" s="25"/>
      <c r="E31" s="46"/>
      <c r="F31" s="25"/>
      <c r="G31" s="25"/>
      <c r="H31" s="25"/>
      <c r="I31" s="25"/>
      <c r="J31" s="25"/>
      <c r="K31" s="25"/>
      <c r="L31" s="25"/>
      <c r="M31" s="25"/>
      <c r="N31" s="25"/>
      <c r="O31" s="32"/>
      <c r="P31" s="32"/>
      <c r="S31" s="33"/>
      <c r="T31" s="34"/>
      <c r="U31" s="34"/>
      <c r="V31" s="34"/>
      <c r="W31" s="33"/>
      <c r="X31" s="33"/>
      <c r="Y31" s="34"/>
      <c r="Z31" s="33"/>
      <c r="AA31" s="31"/>
      <c r="AB31" s="31"/>
      <c r="AE31" s="30"/>
      <c r="AF31" s="25"/>
    </row>
    <row r="32" spans="2:31" ht="34.5" customHeight="1" thickBot="1">
      <c r="B32" s="25"/>
      <c r="C32" s="25"/>
      <c r="D32" s="150" t="str">
        <f>Eingabe!$D$3</f>
        <v>SA Raceway 20.03.15</v>
      </c>
      <c r="E32" s="151"/>
      <c r="F32" s="151"/>
      <c r="G32" s="151"/>
      <c r="H32" s="151"/>
      <c r="I32" s="151"/>
      <c r="J32" s="151"/>
      <c r="K32" s="151"/>
      <c r="L32" s="152"/>
      <c r="M32" s="25"/>
      <c r="N32" s="31"/>
      <c r="O32" s="31"/>
      <c r="P32" s="33"/>
      <c r="Q32" s="34"/>
      <c r="R32" s="34"/>
      <c r="S32" s="34"/>
      <c r="T32" s="33"/>
      <c r="U32" s="33"/>
      <c r="V32" s="34"/>
      <c r="W32" s="33"/>
      <c r="X32" s="31"/>
      <c r="Y32" s="31"/>
      <c r="Z32" s="31"/>
      <c r="AA32" s="25"/>
      <c r="AB32" s="30"/>
      <c r="AC32" s="25"/>
      <c r="AD32" s="17"/>
      <c r="AE32" s="17"/>
    </row>
    <row r="33" spans="2:31" ht="31.5" customHeight="1">
      <c r="B33" s="25"/>
      <c r="C33" s="25"/>
      <c r="D33" s="161" t="s">
        <v>0</v>
      </c>
      <c r="E33" s="159" t="s">
        <v>63</v>
      </c>
      <c r="F33" s="159" t="s">
        <v>4</v>
      </c>
      <c r="G33" s="159" t="s">
        <v>5</v>
      </c>
      <c r="H33" s="159" t="s">
        <v>6</v>
      </c>
      <c r="I33" s="159" t="s">
        <v>62</v>
      </c>
      <c r="J33" s="163" t="s">
        <v>3</v>
      </c>
      <c r="K33" s="35" t="s">
        <v>60</v>
      </c>
      <c r="L33" s="36"/>
      <c r="M33" s="25"/>
      <c r="N33" s="31"/>
      <c r="O33" s="31"/>
      <c r="P33" s="33"/>
      <c r="Q33" s="34"/>
      <c r="R33" s="34"/>
      <c r="S33" s="34"/>
      <c r="T33" s="33"/>
      <c r="U33" s="33"/>
      <c r="V33" s="34"/>
      <c r="W33" s="33"/>
      <c r="X33" s="31"/>
      <c r="Y33" s="31"/>
      <c r="Z33" s="31"/>
      <c r="AA33" s="25"/>
      <c r="AB33" s="30"/>
      <c r="AC33" s="25"/>
      <c r="AD33" s="17"/>
      <c r="AE33" s="17"/>
    </row>
    <row r="34" spans="2:31" ht="26.25" customHeight="1" thickBot="1">
      <c r="B34" s="25"/>
      <c r="C34" s="25"/>
      <c r="D34" s="162"/>
      <c r="E34" s="160"/>
      <c r="F34" s="160"/>
      <c r="G34" s="160"/>
      <c r="H34" s="160"/>
      <c r="I34" s="160"/>
      <c r="J34" s="164"/>
      <c r="K34" s="50" t="s">
        <v>58</v>
      </c>
      <c r="L34" s="51" t="s">
        <v>59</v>
      </c>
      <c r="M34" s="26"/>
      <c r="N34" s="31"/>
      <c r="O34" s="31"/>
      <c r="P34" s="33"/>
      <c r="Q34" s="34"/>
      <c r="R34" s="34"/>
      <c r="S34" s="34"/>
      <c r="T34" s="33"/>
      <c r="U34" s="33"/>
      <c r="V34" s="34"/>
      <c r="W34" s="33"/>
      <c r="X34" s="31"/>
      <c r="Y34" s="31"/>
      <c r="Z34" s="31"/>
      <c r="AA34" s="25"/>
      <c r="AB34" s="30"/>
      <c r="AC34" s="25"/>
      <c r="AD34" s="17"/>
      <c r="AE34" s="17"/>
    </row>
    <row r="35" spans="2:31" ht="26.25" customHeight="1">
      <c r="B35" s="25"/>
      <c r="C35" s="25"/>
      <c r="D35" s="57" t="s">
        <v>7</v>
      </c>
      <c r="E35" s="109" t="str">
        <f>Eingabe!C4</f>
        <v>Walter Lemböck </v>
      </c>
      <c r="F35" s="110">
        <f>SUM(H35-G35)</f>
        <v>96.69000000000001</v>
      </c>
      <c r="G35" s="111">
        <v>95.46</v>
      </c>
      <c r="H35" s="112">
        <v>192.15</v>
      </c>
      <c r="I35" s="111">
        <f aca="true" t="shared" si="0" ref="I35:I45">SUM(H35/12)</f>
        <v>16.0125</v>
      </c>
      <c r="J35" s="113">
        <f>Eingabe!D4</f>
        <v>30</v>
      </c>
      <c r="K35" s="122"/>
      <c r="L35" s="123"/>
      <c r="M35" s="26"/>
      <c r="N35" s="31"/>
      <c r="O35" s="31"/>
      <c r="P35" s="33"/>
      <c r="Q35" s="34"/>
      <c r="R35" s="34"/>
      <c r="S35" s="34"/>
      <c r="T35" s="33"/>
      <c r="U35" s="33"/>
      <c r="V35" s="34"/>
      <c r="W35" s="33"/>
      <c r="X35" s="31"/>
      <c r="Y35" s="31"/>
      <c r="Z35" s="31"/>
      <c r="AA35" s="25"/>
      <c r="AB35" s="30"/>
      <c r="AC35" s="25"/>
      <c r="AD35" s="17"/>
      <c r="AE35" s="17"/>
    </row>
    <row r="36" spans="2:31" ht="26.25" customHeight="1">
      <c r="B36" s="25"/>
      <c r="C36" s="25"/>
      <c r="D36" s="12" t="s">
        <v>8</v>
      </c>
      <c r="E36" s="114" t="str">
        <f>Eingabe!C5</f>
        <v>Walter Müllner </v>
      </c>
      <c r="F36" s="115">
        <f>SUM(H36-G36)</f>
        <v>94.89</v>
      </c>
      <c r="G36" s="115">
        <v>95.14</v>
      </c>
      <c r="H36" s="116">
        <v>190.03</v>
      </c>
      <c r="I36" s="115">
        <f t="shared" si="0"/>
        <v>15.835833333333333</v>
      </c>
      <c r="J36" s="117">
        <f>Eingabe!D5</f>
        <v>27</v>
      </c>
      <c r="K36" s="124">
        <f aca="true" t="shared" si="1" ref="K36:K45">$H$35-H36</f>
        <v>2.1200000000000045</v>
      </c>
      <c r="L36" s="125"/>
      <c r="M36" s="27"/>
      <c r="N36" s="31"/>
      <c r="O36" s="31"/>
      <c r="P36" s="33"/>
      <c r="Q36" s="34"/>
      <c r="R36" s="34"/>
      <c r="S36" s="34"/>
      <c r="T36" s="33"/>
      <c r="U36" s="33"/>
      <c r="V36" s="34"/>
      <c r="W36" s="33"/>
      <c r="X36" s="31"/>
      <c r="Y36" s="31"/>
      <c r="Z36" s="31"/>
      <c r="AA36" s="25"/>
      <c r="AB36" s="30"/>
      <c r="AC36" s="25"/>
      <c r="AD36" s="17"/>
      <c r="AE36" s="17"/>
    </row>
    <row r="37" spans="2:31" ht="26.25" customHeight="1">
      <c r="B37" s="25"/>
      <c r="C37" s="25"/>
      <c r="D37" s="13" t="s">
        <v>9</v>
      </c>
      <c r="E37" s="118" t="str">
        <f>Eingabe!C6</f>
        <v>Gerhard Fischer </v>
      </c>
      <c r="F37" s="119">
        <f aca="true" t="shared" si="2" ref="F37:F45">SUM(H37-G37)</f>
        <v>92.67999999999999</v>
      </c>
      <c r="G37" s="119">
        <v>94.08</v>
      </c>
      <c r="H37" s="120">
        <v>186.76</v>
      </c>
      <c r="I37" s="119">
        <f t="shared" si="0"/>
        <v>15.563333333333333</v>
      </c>
      <c r="J37" s="121">
        <f>Eingabe!D6</f>
        <v>25</v>
      </c>
      <c r="K37" s="126">
        <f t="shared" si="1"/>
        <v>5.390000000000015</v>
      </c>
      <c r="L37" s="127">
        <f aca="true" t="shared" si="3" ref="L37:L45">SUM(H36-H37)</f>
        <v>3.2700000000000102</v>
      </c>
      <c r="M37" s="27"/>
      <c r="N37" s="31"/>
      <c r="O37" s="31"/>
      <c r="P37" s="33"/>
      <c r="Q37" s="34"/>
      <c r="R37" s="34"/>
      <c r="S37" s="34"/>
      <c r="T37" s="33"/>
      <c r="U37" s="33"/>
      <c r="V37" s="34"/>
      <c r="W37" s="33"/>
      <c r="X37" s="31"/>
      <c r="Y37" s="31"/>
      <c r="Z37" s="31"/>
      <c r="AA37" s="25"/>
      <c r="AB37" s="30"/>
      <c r="AC37" s="25"/>
      <c r="AD37" s="17"/>
      <c r="AE37" s="17"/>
    </row>
    <row r="38" spans="2:31" ht="26.25" customHeight="1">
      <c r="B38" s="25"/>
      <c r="C38" s="25"/>
      <c r="D38" s="10" t="s">
        <v>10</v>
      </c>
      <c r="E38" s="47" t="str">
        <f>Eingabe!C7</f>
        <v>Peter Siding </v>
      </c>
      <c r="F38" s="5">
        <f t="shared" si="2"/>
        <v>92.33999999999999</v>
      </c>
      <c r="G38" s="5">
        <v>93.17</v>
      </c>
      <c r="H38" s="6">
        <v>185.51</v>
      </c>
      <c r="I38" s="5">
        <f t="shared" si="0"/>
        <v>15.459166666666667</v>
      </c>
      <c r="J38" s="7">
        <f>Eingabe!D7</f>
        <v>24</v>
      </c>
      <c r="K38" s="128">
        <f t="shared" si="1"/>
        <v>6.640000000000015</v>
      </c>
      <c r="L38" s="129">
        <f t="shared" si="3"/>
        <v>1.25</v>
      </c>
      <c r="M38" s="27"/>
      <c r="N38" s="31"/>
      <c r="O38" s="31"/>
      <c r="P38" s="33"/>
      <c r="Q38" s="34"/>
      <c r="R38" s="34"/>
      <c r="S38" s="34"/>
      <c r="T38" s="33"/>
      <c r="U38" s="33"/>
      <c r="V38" s="34"/>
      <c r="W38" s="33"/>
      <c r="X38" s="31"/>
      <c r="Y38" s="31"/>
      <c r="Z38" s="31"/>
      <c r="AA38" s="25"/>
      <c r="AB38" s="30"/>
      <c r="AC38" s="25"/>
      <c r="AD38" s="17"/>
      <c r="AE38" s="17"/>
    </row>
    <row r="39" spans="2:31" ht="26.25" customHeight="1">
      <c r="B39" s="25"/>
      <c r="C39" s="25"/>
      <c r="D39" s="10" t="s">
        <v>11</v>
      </c>
      <c r="E39" s="47" t="str">
        <f>Eingabe!C8</f>
        <v>Helmut Schmidt</v>
      </c>
      <c r="F39" s="5">
        <f t="shared" si="2"/>
        <v>91.37999999999998</v>
      </c>
      <c r="G39" s="5">
        <v>94.04</v>
      </c>
      <c r="H39" s="6">
        <v>185.42</v>
      </c>
      <c r="I39" s="5">
        <f t="shared" si="0"/>
        <v>15.451666666666666</v>
      </c>
      <c r="J39" s="7">
        <f>Eingabe!D8</f>
        <v>23</v>
      </c>
      <c r="K39" s="128">
        <f t="shared" si="1"/>
        <v>6.730000000000018</v>
      </c>
      <c r="L39" s="129">
        <f t="shared" si="3"/>
        <v>0.09000000000000341</v>
      </c>
      <c r="M39" s="27"/>
      <c r="N39" s="31"/>
      <c r="O39" s="31"/>
      <c r="P39" s="33"/>
      <c r="Q39" s="34"/>
      <c r="R39" s="34"/>
      <c r="S39" s="34"/>
      <c r="T39" s="33"/>
      <c r="U39" s="33"/>
      <c r="V39" s="34"/>
      <c r="W39" s="33"/>
      <c r="X39" s="31"/>
      <c r="Y39" s="31"/>
      <c r="Z39" s="31"/>
      <c r="AA39" s="25"/>
      <c r="AB39" s="30"/>
      <c r="AC39" s="25"/>
      <c r="AD39" s="17"/>
      <c r="AE39" s="17"/>
    </row>
    <row r="40" spans="2:31" ht="26.25" customHeight="1">
      <c r="B40" s="25"/>
      <c r="C40" s="25"/>
      <c r="D40" s="10" t="s">
        <v>12</v>
      </c>
      <c r="E40" s="47" t="str">
        <f>Eingabe!C9</f>
        <v>Max Oswald</v>
      </c>
      <c r="F40" s="119">
        <f t="shared" si="2"/>
        <v>92.68</v>
      </c>
      <c r="G40" s="5">
        <v>92.66</v>
      </c>
      <c r="H40" s="6">
        <v>185.34</v>
      </c>
      <c r="I40" s="5">
        <f t="shared" si="0"/>
        <v>15.445</v>
      </c>
      <c r="J40" s="7">
        <f>Eingabe!D9</f>
        <v>22</v>
      </c>
      <c r="K40" s="128">
        <f t="shared" si="1"/>
        <v>6.810000000000002</v>
      </c>
      <c r="L40" s="129">
        <f t="shared" si="3"/>
        <v>0.07999999999998408</v>
      </c>
      <c r="M40" s="26"/>
      <c r="N40" s="31"/>
      <c r="O40" s="31"/>
      <c r="P40" s="33"/>
      <c r="Q40" s="34"/>
      <c r="R40" s="34"/>
      <c r="S40" s="34"/>
      <c r="T40" s="33"/>
      <c r="U40" s="33"/>
      <c r="V40" s="34"/>
      <c r="W40" s="33"/>
      <c r="X40" s="31"/>
      <c r="Y40" s="31"/>
      <c r="Z40" s="31"/>
      <c r="AA40" s="25"/>
      <c r="AB40" s="30"/>
      <c r="AC40" s="25"/>
      <c r="AD40" s="17"/>
      <c r="AE40" s="17"/>
    </row>
    <row r="41" spans="2:31" ht="26.25" customHeight="1">
      <c r="B41" s="25"/>
      <c r="C41" s="25"/>
      <c r="D41" s="10" t="s">
        <v>13</v>
      </c>
      <c r="E41" s="47" t="str">
        <f>Eingabe!C10</f>
        <v>Thomas Nowak </v>
      </c>
      <c r="F41" s="5">
        <f t="shared" si="2"/>
        <v>92.35</v>
      </c>
      <c r="G41" s="5">
        <v>89.65</v>
      </c>
      <c r="H41" s="6">
        <v>182</v>
      </c>
      <c r="I41" s="5">
        <f t="shared" si="0"/>
        <v>15.166666666666666</v>
      </c>
      <c r="J41" s="7">
        <f>Eingabe!D10</f>
        <v>21</v>
      </c>
      <c r="K41" s="128">
        <f t="shared" si="1"/>
        <v>10.150000000000006</v>
      </c>
      <c r="L41" s="129">
        <f t="shared" si="3"/>
        <v>3.3400000000000034</v>
      </c>
      <c r="M41" s="26"/>
      <c r="N41" s="31"/>
      <c r="O41" s="31"/>
      <c r="P41" s="33"/>
      <c r="Q41" s="34"/>
      <c r="R41" s="34"/>
      <c r="S41" s="34"/>
      <c r="T41" s="33"/>
      <c r="U41" s="33"/>
      <c r="V41" s="34"/>
      <c r="W41" s="33"/>
      <c r="X41" s="31"/>
      <c r="Y41" s="31"/>
      <c r="Z41" s="31"/>
      <c r="AA41" s="25"/>
      <c r="AB41" s="30"/>
      <c r="AC41" s="25"/>
      <c r="AD41" s="17"/>
      <c r="AE41" s="17"/>
    </row>
    <row r="42" spans="2:31" ht="26.25" customHeight="1">
      <c r="B42" s="25"/>
      <c r="C42" s="25"/>
      <c r="D42" s="10" t="s">
        <v>14</v>
      </c>
      <c r="E42" s="47" t="str">
        <f>Eingabe!C11</f>
        <v>Jürgen Oswald </v>
      </c>
      <c r="F42" s="5">
        <f t="shared" si="2"/>
        <v>89.69999999999999</v>
      </c>
      <c r="G42" s="5">
        <v>90.06</v>
      </c>
      <c r="H42" s="6">
        <v>179.76</v>
      </c>
      <c r="I42" s="5">
        <f t="shared" si="0"/>
        <v>14.979999999999999</v>
      </c>
      <c r="J42" s="7">
        <f>Eingabe!D11</f>
        <v>20</v>
      </c>
      <c r="K42" s="128">
        <f t="shared" si="1"/>
        <v>12.390000000000015</v>
      </c>
      <c r="L42" s="129">
        <f t="shared" si="3"/>
        <v>2.240000000000009</v>
      </c>
      <c r="M42" s="25"/>
      <c r="N42" s="31"/>
      <c r="O42" s="31"/>
      <c r="P42" s="33"/>
      <c r="Q42" s="34"/>
      <c r="R42" s="34"/>
      <c r="S42" s="34"/>
      <c r="T42" s="33"/>
      <c r="U42" s="33"/>
      <c r="V42" s="34"/>
      <c r="W42" s="33"/>
      <c r="X42" s="31"/>
      <c r="Y42" s="31"/>
      <c r="Z42" s="31"/>
      <c r="AA42" s="25"/>
      <c r="AB42" s="30"/>
      <c r="AC42" s="25"/>
      <c r="AD42" s="17"/>
      <c r="AE42" s="17"/>
    </row>
    <row r="43" spans="2:31" ht="26.25" customHeight="1">
      <c r="B43" s="25"/>
      <c r="C43" s="25"/>
      <c r="D43" s="10" t="s">
        <v>15</v>
      </c>
      <c r="E43" s="47" t="str">
        <f>Eingabe!C12</f>
        <v>Thomas Milanollo</v>
      </c>
      <c r="F43" s="5">
        <f t="shared" si="2"/>
        <v>89.76000000000002</v>
      </c>
      <c r="G43" s="5">
        <v>88.82</v>
      </c>
      <c r="H43" s="6">
        <v>178.58</v>
      </c>
      <c r="I43" s="5">
        <f t="shared" si="0"/>
        <v>14.881666666666668</v>
      </c>
      <c r="J43" s="7">
        <f>Eingabe!D12</f>
        <v>19</v>
      </c>
      <c r="K43" s="128">
        <f t="shared" si="1"/>
        <v>13.569999999999993</v>
      </c>
      <c r="L43" s="129">
        <f t="shared" si="3"/>
        <v>1.1799999999999784</v>
      </c>
      <c r="M43" s="25"/>
      <c r="N43" s="31"/>
      <c r="O43" s="31"/>
      <c r="P43" s="33"/>
      <c r="Q43" s="34"/>
      <c r="R43" s="34"/>
      <c r="S43" s="34"/>
      <c r="T43" s="33"/>
      <c r="U43" s="33"/>
      <c r="V43" s="34"/>
      <c r="W43" s="33"/>
      <c r="X43" s="31"/>
      <c r="Y43" s="31"/>
      <c r="Z43" s="31"/>
      <c r="AA43" s="25"/>
      <c r="AB43" s="30"/>
      <c r="AC43" s="25"/>
      <c r="AD43" s="17"/>
      <c r="AE43" s="17"/>
    </row>
    <row r="44" spans="2:31" ht="26.25" customHeight="1">
      <c r="B44" s="25"/>
      <c r="C44" s="25"/>
      <c r="D44" s="10" t="s">
        <v>16</v>
      </c>
      <c r="E44" s="47" t="str">
        <f>Eingabe!C13</f>
        <v>Martin Batik</v>
      </c>
      <c r="F44" s="5">
        <f t="shared" si="2"/>
        <v>88.37</v>
      </c>
      <c r="G44" s="5">
        <v>89.66</v>
      </c>
      <c r="H44" s="6">
        <v>178.03</v>
      </c>
      <c r="I44" s="5">
        <f t="shared" si="0"/>
        <v>14.835833333333333</v>
      </c>
      <c r="J44" s="7">
        <f>Eingabe!D13</f>
        <v>18</v>
      </c>
      <c r="K44" s="128">
        <f t="shared" si="1"/>
        <v>14.120000000000005</v>
      </c>
      <c r="L44" s="129">
        <f t="shared" si="3"/>
        <v>0.5500000000000114</v>
      </c>
      <c r="M44" s="25"/>
      <c r="N44" s="31"/>
      <c r="O44" s="31"/>
      <c r="P44" s="33"/>
      <c r="Q44" s="34"/>
      <c r="R44" s="34"/>
      <c r="S44" s="34"/>
      <c r="T44" s="33"/>
      <c r="U44" s="33"/>
      <c r="V44" s="34"/>
      <c r="W44" s="33"/>
      <c r="X44" s="31"/>
      <c r="Y44" s="31"/>
      <c r="Z44" s="31"/>
      <c r="AA44" s="25"/>
      <c r="AB44" s="30"/>
      <c r="AC44" s="25"/>
      <c r="AD44" s="17"/>
      <c r="AE44" s="17"/>
    </row>
    <row r="45" spans="2:31" ht="26.25" customHeight="1" thickBot="1">
      <c r="B45" s="25"/>
      <c r="C45" s="25"/>
      <c r="D45" s="10" t="s">
        <v>17</v>
      </c>
      <c r="E45" s="47" t="str">
        <f>Eingabe!C14</f>
        <v>Gabi Krausler</v>
      </c>
      <c r="F45" s="5">
        <f t="shared" si="2"/>
        <v>18.78</v>
      </c>
      <c r="G45" s="5">
        <v>0</v>
      </c>
      <c r="H45" s="6">
        <v>18.78</v>
      </c>
      <c r="I45" s="5">
        <f t="shared" si="0"/>
        <v>1.5650000000000002</v>
      </c>
      <c r="J45" s="7">
        <f>Eingabe!D14</f>
        <v>17</v>
      </c>
      <c r="K45" s="128">
        <f t="shared" si="1"/>
        <v>173.37</v>
      </c>
      <c r="L45" s="129">
        <f t="shared" si="3"/>
        <v>159.25</v>
      </c>
      <c r="M45" s="25"/>
      <c r="N45" s="31"/>
      <c r="O45" s="31"/>
      <c r="P45" s="33"/>
      <c r="Q45" s="34"/>
      <c r="R45" s="34"/>
      <c r="S45" s="34"/>
      <c r="T45" s="33"/>
      <c r="U45" s="33"/>
      <c r="V45" s="34"/>
      <c r="W45" s="33"/>
      <c r="X45" s="31"/>
      <c r="Y45" s="31"/>
      <c r="Z45" s="31"/>
      <c r="AA45" s="25"/>
      <c r="AB45" s="30"/>
      <c r="AC45" s="25"/>
      <c r="AD45" s="17"/>
      <c r="AE45" s="17"/>
    </row>
    <row r="46" spans="2:31" ht="26.25" customHeight="1" thickBot="1">
      <c r="B46" s="25"/>
      <c r="C46" s="25"/>
      <c r="D46" s="147" t="str">
        <f>Eingabe!$B$54</f>
        <v>Punktevergabe: 30,27,25,24,23,22,21,20,19,18,17,16,15,14,13,12,11,10,9,8,7,6,5,4,3,2,1</v>
      </c>
      <c r="E46" s="148"/>
      <c r="F46" s="148"/>
      <c r="G46" s="148"/>
      <c r="H46" s="148"/>
      <c r="I46" s="148"/>
      <c r="J46" s="148"/>
      <c r="K46" s="148"/>
      <c r="L46" s="149"/>
      <c r="M46" s="25"/>
      <c r="N46" s="31"/>
      <c r="O46" s="31"/>
      <c r="P46" s="33"/>
      <c r="Q46" s="34"/>
      <c r="R46" s="34"/>
      <c r="S46" s="34"/>
      <c r="T46" s="33"/>
      <c r="U46" s="33"/>
      <c r="V46" s="34"/>
      <c r="W46" s="33"/>
      <c r="X46" s="31"/>
      <c r="Y46" s="31"/>
      <c r="Z46" s="31"/>
      <c r="AA46" s="25"/>
      <c r="AB46" s="30"/>
      <c r="AC46" s="25"/>
      <c r="AD46" s="17"/>
      <c r="AE46" s="17"/>
    </row>
    <row r="47" spans="2:32" ht="26.25" customHeight="1">
      <c r="B47" s="25"/>
      <c r="C47" s="34"/>
      <c r="D47" s="25"/>
      <c r="E47" s="46"/>
      <c r="F47" s="25"/>
      <c r="G47" s="25"/>
      <c r="H47" s="25"/>
      <c r="I47" s="25"/>
      <c r="J47" s="25"/>
      <c r="K47" s="25"/>
      <c r="L47" s="25"/>
      <c r="M47" s="25"/>
      <c r="N47" s="25"/>
      <c r="P47" s="25"/>
      <c r="S47" s="33"/>
      <c r="T47" s="34"/>
      <c r="U47" s="34"/>
      <c r="V47" s="34"/>
      <c r="W47" s="33"/>
      <c r="X47" s="33"/>
      <c r="Y47" s="34"/>
      <c r="Z47" s="33"/>
      <c r="AA47" s="31"/>
      <c r="AB47" s="31"/>
      <c r="AE47" s="30"/>
      <c r="AF47" s="25"/>
    </row>
    <row r="48" spans="2:32" ht="26.25" customHeight="1">
      <c r="B48" s="30"/>
      <c r="C48" s="25"/>
      <c r="D48" s="25"/>
      <c r="E48" s="49"/>
      <c r="F48" s="40"/>
      <c r="G48" s="40"/>
      <c r="H48" s="41"/>
      <c r="I48" s="42"/>
      <c r="J48" s="34"/>
      <c r="K48" s="33"/>
      <c r="L48" s="31"/>
      <c r="M48" s="25"/>
      <c r="N48" s="25"/>
      <c r="O48" s="25"/>
      <c r="P48" s="25"/>
      <c r="S48" s="33"/>
      <c r="T48" s="34"/>
      <c r="U48" s="34"/>
      <c r="V48" s="34"/>
      <c r="W48" s="33"/>
      <c r="X48" s="33"/>
      <c r="Y48" s="34"/>
      <c r="Z48" s="33"/>
      <c r="AA48" s="31"/>
      <c r="AB48" s="31"/>
      <c r="AE48" s="30"/>
      <c r="AF48" s="25"/>
    </row>
    <row r="49" spans="2:32" ht="26.25" customHeight="1" thickBot="1">
      <c r="B49" s="33"/>
      <c r="C49" s="34"/>
      <c r="D49" s="25"/>
      <c r="E49" s="46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S49" s="33"/>
      <c r="T49" s="34"/>
      <c r="U49" s="34"/>
      <c r="V49" s="34"/>
      <c r="W49" s="33"/>
      <c r="X49" s="33"/>
      <c r="Y49" s="34"/>
      <c r="Z49" s="33"/>
      <c r="AA49" s="31"/>
      <c r="AB49" s="31"/>
      <c r="AE49" s="30"/>
      <c r="AF49" s="25"/>
    </row>
    <row r="50" spans="2:31" ht="34.5" customHeight="1" thickBot="1">
      <c r="B50" s="25"/>
      <c r="C50" s="25"/>
      <c r="D50" s="150" t="str">
        <f>Eingabe!$E$3</f>
        <v>Mac Raceway 05.06.15</v>
      </c>
      <c r="E50" s="151"/>
      <c r="F50" s="151"/>
      <c r="G50" s="151"/>
      <c r="H50" s="151"/>
      <c r="I50" s="151"/>
      <c r="J50" s="151"/>
      <c r="K50" s="151"/>
      <c r="L50" s="152"/>
      <c r="M50" s="25"/>
      <c r="N50" s="31"/>
      <c r="O50" s="31"/>
      <c r="P50" s="33"/>
      <c r="Q50" s="34"/>
      <c r="R50" s="34"/>
      <c r="S50" s="34"/>
      <c r="T50" s="33"/>
      <c r="U50" s="33"/>
      <c r="V50" s="34"/>
      <c r="W50" s="33"/>
      <c r="X50" s="31"/>
      <c r="Y50" s="31"/>
      <c r="Z50" s="31"/>
      <c r="AA50" s="25"/>
      <c r="AB50" s="30"/>
      <c r="AC50" s="25"/>
      <c r="AD50" s="17"/>
      <c r="AE50" s="17"/>
    </row>
    <row r="51" spans="2:31" ht="31.5" customHeight="1">
      <c r="B51" s="25"/>
      <c r="C51" s="25"/>
      <c r="D51" s="161" t="s">
        <v>0</v>
      </c>
      <c r="E51" s="159" t="s">
        <v>63</v>
      </c>
      <c r="F51" s="159" t="s">
        <v>4</v>
      </c>
      <c r="G51" s="159" t="s">
        <v>5</v>
      </c>
      <c r="H51" s="159" t="s">
        <v>6</v>
      </c>
      <c r="I51" s="159" t="s">
        <v>62</v>
      </c>
      <c r="J51" s="163" t="s">
        <v>3</v>
      </c>
      <c r="K51" s="35" t="s">
        <v>60</v>
      </c>
      <c r="L51" s="36"/>
      <c r="M51" s="25"/>
      <c r="N51" s="31"/>
      <c r="O51" s="31"/>
      <c r="P51" s="33"/>
      <c r="Q51" s="34"/>
      <c r="R51" s="34"/>
      <c r="S51" s="34"/>
      <c r="T51" s="33"/>
      <c r="U51" s="33"/>
      <c r="V51" s="34"/>
      <c r="W51" s="33"/>
      <c r="X51" s="31"/>
      <c r="Y51" s="31"/>
      <c r="Z51" s="31"/>
      <c r="AA51" s="25"/>
      <c r="AB51" s="30"/>
      <c r="AC51" s="25"/>
      <c r="AD51" s="17"/>
      <c r="AE51" s="17"/>
    </row>
    <row r="52" spans="2:31" ht="26.25" customHeight="1" thickBot="1">
      <c r="B52" s="25"/>
      <c r="C52" s="25"/>
      <c r="D52" s="162"/>
      <c r="E52" s="160"/>
      <c r="F52" s="160"/>
      <c r="G52" s="160"/>
      <c r="H52" s="160"/>
      <c r="I52" s="160"/>
      <c r="J52" s="164"/>
      <c r="K52" s="50" t="s">
        <v>58</v>
      </c>
      <c r="L52" s="51" t="s">
        <v>59</v>
      </c>
      <c r="M52" s="25"/>
      <c r="N52" s="31"/>
      <c r="O52" s="31"/>
      <c r="P52" s="33"/>
      <c r="Q52" s="34"/>
      <c r="R52" s="34"/>
      <c r="S52" s="34"/>
      <c r="T52" s="33"/>
      <c r="U52" s="33"/>
      <c r="V52" s="34"/>
      <c r="W52" s="33"/>
      <c r="X52" s="31"/>
      <c r="Y52" s="31"/>
      <c r="Z52" s="31"/>
      <c r="AA52" s="25"/>
      <c r="AB52" s="30"/>
      <c r="AC52" s="25"/>
      <c r="AD52" s="17"/>
      <c r="AE52" s="17"/>
    </row>
    <row r="53" spans="2:31" ht="26.25" customHeight="1">
      <c r="B53" s="25"/>
      <c r="C53" s="25"/>
      <c r="D53" s="67" t="s">
        <v>7</v>
      </c>
      <c r="E53" s="222" t="str">
        <f>Eingabe!C9</f>
        <v>Max Oswald</v>
      </c>
      <c r="F53" s="223">
        <v>126.43</v>
      </c>
      <c r="G53" s="223">
        <f>H53-F53</f>
        <v>125.28999999999999</v>
      </c>
      <c r="H53" s="224">
        <v>251.72</v>
      </c>
      <c r="I53" s="223">
        <f>SUM(H53/12)</f>
        <v>20.976666666666667</v>
      </c>
      <c r="J53" s="225">
        <f>Eingabe!E9</f>
        <v>30</v>
      </c>
      <c r="K53" s="130"/>
      <c r="L53" s="131"/>
      <c r="M53" s="25"/>
      <c r="N53" s="31"/>
      <c r="O53" s="31"/>
      <c r="P53" s="33"/>
      <c r="Q53" s="34"/>
      <c r="R53" s="34"/>
      <c r="S53" s="34"/>
      <c r="T53" s="33"/>
      <c r="U53" s="33"/>
      <c r="V53" s="34"/>
      <c r="W53" s="33"/>
      <c r="X53" s="31"/>
      <c r="Y53" s="31"/>
      <c r="Z53" s="31"/>
      <c r="AA53" s="25"/>
      <c r="AB53" s="30"/>
      <c r="AC53" s="25"/>
      <c r="AD53" s="17"/>
      <c r="AE53" s="17"/>
    </row>
    <row r="54" spans="2:31" ht="26.25" customHeight="1">
      <c r="B54" s="25"/>
      <c r="C54" s="25"/>
      <c r="D54" s="12" t="s">
        <v>8</v>
      </c>
      <c r="E54" s="114" t="str">
        <f>Eingabe!C13</f>
        <v>Martin Batik</v>
      </c>
      <c r="F54" s="115">
        <v>125.19</v>
      </c>
      <c r="G54" s="115">
        <f>H54-F54</f>
        <v>124.78999999999999</v>
      </c>
      <c r="H54" s="116">
        <v>249.98</v>
      </c>
      <c r="I54" s="115">
        <f>SUM(H54/12)</f>
        <v>20.831666666666667</v>
      </c>
      <c r="J54" s="117">
        <f>Eingabe!E13</f>
        <v>27</v>
      </c>
      <c r="K54" s="124">
        <f>$H$53-H54</f>
        <v>1.740000000000009</v>
      </c>
      <c r="L54" s="125"/>
      <c r="M54" s="25"/>
      <c r="N54" s="31"/>
      <c r="O54" s="31"/>
      <c r="P54" s="33"/>
      <c r="Q54" s="34"/>
      <c r="R54" s="34"/>
      <c r="S54" s="34"/>
      <c r="T54" s="33"/>
      <c r="U54" s="33"/>
      <c r="V54" s="34"/>
      <c r="W54" s="33"/>
      <c r="X54" s="31"/>
      <c r="Y54" s="31"/>
      <c r="Z54" s="31"/>
      <c r="AA54" s="25"/>
      <c r="AB54" s="30"/>
      <c r="AC54" s="25"/>
      <c r="AD54" s="17"/>
      <c r="AE54" s="17"/>
    </row>
    <row r="55" spans="2:31" ht="26.25" customHeight="1">
      <c r="B55" s="25"/>
      <c r="C55" s="25"/>
      <c r="D55" s="13" t="s">
        <v>9</v>
      </c>
      <c r="E55" s="118" t="str">
        <f>Eingabe!C4</f>
        <v>Walter Lemböck </v>
      </c>
      <c r="F55" s="119">
        <v>124.11</v>
      </c>
      <c r="G55" s="119">
        <f>H55-F55</f>
        <v>123.11999999999999</v>
      </c>
      <c r="H55" s="120">
        <v>247.23</v>
      </c>
      <c r="I55" s="119">
        <f>SUM(H55/12)</f>
        <v>20.6025</v>
      </c>
      <c r="J55" s="121">
        <f>Eingabe!E4</f>
        <v>25</v>
      </c>
      <c r="K55" s="126">
        <f>$H$53-H55</f>
        <v>4.490000000000009</v>
      </c>
      <c r="L55" s="127">
        <f aca="true" t="shared" si="4" ref="L55:L62">SUM(H54-H55)</f>
        <v>2.75</v>
      </c>
      <c r="M55" s="25"/>
      <c r="N55" s="31"/>
      <c r="O55" s="31"/>
      <c r="P55" s="33"/>
      <c r="Q55" s="34"/>
      <c r="R55" s="34"/>
      <c r="S55" s="34"/>
      <c r="T55" s="33"/>
      <c r="U55" s="33"/>
      <c r="V55" s="34"/>
      <c r="W55" s="33"/>
      <c r="X55" s="31"/>
      <c r="Y55" s="31"/>
      <c r="Z55" s="31"/>
      <c r="AA55" s="25"/>
      <c r="AB55" s="30"/>
      <c r="AC55" s="25"/>
      <c r="AD55" s="17"/>
      <c r="AE55" s="17"/>
    </row>
    <row r="56" spans="2:31" ht="26.25" customHeight="1">
      <c r="B56" s="25"/>
      <c r="C56" s="25"/>
      <c r="D56" s="10" t="s">
        <v>10</v>
      </c>
      <c r="E56" s="47" t="str">
        <f>Eingabe!C8</f>
        <v>Helmut Schmidt</v>
      </c>
      <c r="F56" s="5">
        <v>122.19</v>
      </c>
      <c r="G56" s="5">
        <f>H56-F56</f>
        <v>121.32</v>
      </c>
      <c r="H56" s="6">
        <v>243.51</v>
      </c>
      <c r="I56" s="5">
        <f>SUM(H56/12)</f>
        <v>20.2925</v>
      </c>
      <c r="J56" s="7">
        <f>Eingabe!E8</f>
        <v>24</v>
      </c>
      <c r="K56" s="128">
        <f>$H$53-H56</f>
        <v>8.210000000000008</v>
      </c>
      <c r="L56" s="129">
        <f t="shared" si="4"/>
        <v>3.719999999999999</v>
      </c>
      <c r="M56" s="25"/>
      <c r="N56" s="31"/>
      <c r="O56" s="31"/>
      <c r="P56" s="33"/>
      <c r="Q56" s="34"/>
      <c r="R56" s="34"/>
      <c r="S56" s="34"/>
      <c r="T56" s="33"/>
      <c r="U56" s="33"/>
      <c r="V56" s="34"/>
      <c r="W56" s="33"/>
      <c r="X56" s="31"/>
      <c r="Y56" s="31"/>
      <c r="Z56" s="31"/>
      <c r="AA56" s="25"/>
      <c r="AB56" s="30"/>
      <c r="AC56" s="25"/>
      <c r="AD56" s="17"/>
      <c r="AE56" s="17"/>
    </row>
    <row r="57" spans="2:31" ht="26.25" customHeight="1">
      <c r="B57" s="25"/>
      <c r="C57" s="25"/>
      <c r="D57" s="10" t="s">
        <v>11</v>
      </c>
      <c r="E57" s="47" t="str">
        <f>Eingabe!C11</f>
        <v>Jürgen Oswald </v>
      </c>
      <c r="F57" s="5">
        <v>120.8</v>
      </c>
      <c r="G57" s="5">
        <f>H57-F57</f>
        <v>121.72000000000001</v>
      </c>
      <c r="H57" s="6">
        <v>242.52</v>
      </c>
      <c r="I57" s="5">
        <f>SUM(H57/12)</f>
        <v>20.21</v>
      </c>
      <c r="J57" s="7">
        <f>Eingabe!E11</f>
        <v>23</v>
      </c>
      <c r="K57" s="128">
        <f>$H$53-H57</f>
        <v>9.199999999999989</v>
      </c>
      <c r="L57" s="129">
        <f t="shared" si="4"/>
        <v>0.9899999999999807</v>
      </c>
      <c r="M57" s="25"/>
      <c r="N57" s="31"/>
      <c r="O57" s="31"/>
      <c r="P57" s="33"/>
      <c r="Q57" s="34"/>
      <c r="R57" s="34"/>
      <c r="S57" s="34"/>
      <c r="T57" s="33"/>
      <c r="U57" s="33"/>
      <c r="V57" s="34"/>
      <c r="W57" s="33"/>
      <c r="X57" s="31"/>
      <c r="Y57" s="31"/>
      <c r="Z57" s="31"/>
      <c r="AA57" s="25"/>
      <c r="AB57" s="30"/>
      <c r="AC57" s="25"/>
      <c r="AD57" s="17"/>
      <c r="AE57" s="17"/>
    </row>
    <row r="58" spans="2:31" ht="26.25" customHeight="1">
      <c r="B58" s="25"/>
      <c r="C58" s="25"/>
      <c r="D58" s="10" t="s">
        <v>12</v>
      </c>
      <c r="E58" s="47" t="str">
        <f>Eingabe!C17</f>
        <v>Martin</v>
      </c>
      <c r="F58" s="5">
        <v>118.21</v>
      </c>
      <c r="G58" s="5">
        <f>H58-F58</f>
        <v>119.69000000000001</v>
      </c>
      <c r="H58" s="6">
        <v>237.9</v>
      </c>
      <c r="I58" s="5">
        <f>SUM(H58/12)</f>
        <v>19.825</v>
      </c>
      <c r="J58" s="7">
        <f>Eingabe!E17</f>
        <v>22</v>
      </c>
      <c r="K58" s="128">
        <f>$H$53-H58</f>
        <v>13.819999999999993</v>
      </c>
      <c r="L58" s="129">
        <f t="shared" si="4"/>
        <v>4.6200000000000045</v>
      </c>
      <c r="M58" s="25"/>
      <c r="N58" s="31"/>
      <c r="O58" s="31"/>
      <c r="P58" s="33"/>
      <c r="Q58" s="34"/>
      <c r="R58" s="34"/>
      <c r="S58" s="34"/>
      <c r="T58" s="33"/>
      <c r="U58" s="33"/>
      <c r="V58" s="34"/>
      <c r="W58" s="33"/>
      <c r="X58" s="31"/>
      <c r="Y58" s="31"/>
      <c r="Z58" s="31"/>
      <c r="AA58" s="25"/>
      <c r="AB58" s="30"/>
      <c r="AC58" s="25"/>
      <c r="AD58" s="17"/>
      <c r="AE58" s="17"/>
    </row>
    <row r="59" spans="2:31" ht="26.25" customHeight="1">
      <c r="B59" s="25"/>
      <c r="C59" s="25"/>
      <c r="D59" s="10" t="s">
        <v>13</v>
      </c>
      <c r="E59" s="47" t="str">
        <f>Eingabe!C6</f>
        <v>Gerhard Fischer </v>
      </c>
      <c r="F59" s="5">
        <v>117.68</v>
      </c>
      <c r="G59" s="5">
        <f>H59-F59</f>
        <v>119.51999999999998</v>
      </c>
      <c r="H59" s="6">
        <v>237.2</v>
      </c>
      <c r="I59" s="5">
        <f>SUM(H59/12)</f>
        <v>19.766666666666666</v>
      </c>
      <c r="J59" s="7">
        <f>Eingabe!E6</f>
        <v>21</v>
      </c>
      <c r="K59" s="128">
        <f>$H$53-H59</f>
        <v>14.52000000000001</v>
      </c>
      <c r="L59" s="129">
        <f t="shared" si="4"/>
        <v>0.700000000000017</v>
      </c>
      <c r="M59" s="25"/>
      <c r="N59" s="31"/>
      <c r="O59" s="31"/>
      <c r="P59" s="33"/>
      <c r="Q59" s="34"/>
      <c r="R59" s="34"/>
      <c r="S59" s="34"/>
      <c r="T59" s="33"/>
      <c r="U59" s="33"/>
      <c r="V59" s="34"/>
      <c r="W59" s="33"/>
      <c r="X59" s="31"/>
      <c r="Y59" s="31"/>
      <c r="Z59" s="31"/>
      <c r="AA59" s="25"/>
      <c r="AB59" s="30"/>
      <c r="AC59" s="25"/>
      <c r="AD59" s="17"/>
      <c r="AE59" s="17"/>
    </row>
    <row r="60" spans="2:31" ht="26.25" customHeight="1">
      <c r="B60" s="25"/>
      <c r="C60" s="25"/>
      <c r="D60" s="10" t="s">
        <v>14</v>
      </c>
      <c r="E60" s="47" t="str">
        <f>Eingabe!C15</f>
        <v>Mario</v>
      </c>
      <c r="F60" s="5">
        <v>104.38</v>
      </c>
      <c r="G60" s="5">
        <f>H60-F60</f>
        <v>105.96000000000001</v>
      </c>
      <c r="H60" s="6">
        <v>210.34</v>
      </c>
      <c r="I60" s="5">
        <f>SUM(H60/12)</f>
        <v>17.528333333333332</v>
      </c>
      <c r="J60" s="7">
        <f>Eingabe!E15</f>
        <v>20</v>
      </c>
      <c r="K60" s="128">
        <f>$H$53-H60</f>
        <v>41.379999999999995</v>
      </c>
      <c r="L60" s="129">
        <f t="shared" si="4"/>
        <v>26.859999999999985</v>
      </c>
      <c r="M60" s="25"/>
      <c r="N60" s="31"/>
      <c r="O60" s="31"/>
      <c r="P60" s="33"/>
      <c r="Q60" s="34"/>
      <c r="R60" s="34"/>
      <c r="S60" s="34"/>
      <c r="T60" s="33"/>
      <c r="U60" s="33"/>
      <c r="V60" s="34"/>
      <c r="W60" s="33"/>
      <c r="X60" s="31"/>
      <c r="Y60" s="31"/>
      <c r="Z60" s="31"/>
      <c r="AA60" s="25"/>
      <c r="AB60" s="30"/>
      <c r="AC60" s="25"/>
      <c r="AD60" s="17"/>
      <c r="AE60" s="17"/>
    </row>
    <row r="61" spans="2:31" ht="26.25" customHeight="1">
      <c r="B61" s="25"/>
      <c r="C61" s="25"/>
      <c r="D61" s="10" t="s">
        <v>15</v>
      </c>
      <c r="E61" s="47" t="str">
        <f>Eingabe!C10</f>
        <v>Thomas Nowak </v>
      </c>
      <c r="F61" s="5">
        <v>91.03</v>
      </c>
      <c r="G61" s="5">
        <f>H61-F61</f>
        <v>107.28</v>
      </c>
      <c r="H61" s="6">
        <v>198.31</v>
      </c>
      <c r="I61" s="5">
        <f>SUM(H61/12)</f>
        <v>16.525833333333335</v>
      </c>
      <c r="J61" s="7">
        <f>Eingabe!E10</f>
        <v>19</v>
      </c>
      <c r="K61" s="128">
        <f>$H$53-H61</f>
        <v>53.41</v>
      </c>
      <c r="L61" s="129">
        <f t="shared" si="4"/>
        <v>12.030000000000001</v>
      </c>
      <c r="M61" s="25"/>
      <c r="N61" s="31"/>
      <c r="O61" s="31"/>
      <c r="P61" s="33"/>
      <c r="Q61" s="34"/>
      <c r="R61" s="34"/>
      <c r="S61" s="34"/>
      <c r="T61" s="33"/>
      <c r="U61" s="33"/>
      <c r="V61" s="34"/>
      <c r="W61" s="33"/>
      <c r="X61" s="31"/>
      <c r="Y61" s="31"/>
      <c r="Z61" s="31"/>
      <c r="AA61" s="25"/>
      <c r="AB61" s="30"/>
      <c r="AC61" s="25"/>
      <c r="AD61" s="17"/>
      <c r="AE61" s="17"/>
    </row>
    <row r="62" spans="2:31" ht="26.25" customHeight="1" thickBot="1">
      <c r="B62" s="25"/>
      <c r="C62" s="25"/>
      <c r="D62" s="10" t="s">
        <v>16</v>
      </c>
      <c r="E62" s="47" t="str">
        <f>Eingabe!C16</f>
        <v>Hans</v>
      </c>
      <c r="F62" s="5">
        <v>87.83</v>
      </c>
      <c r="G62" s="5">
        <f>H62-F62</f>
        <v>88.86</v>
      </c>
      <c r="H62" s="6">
        <v>176.69</v>
      </c>
      <c r="I62" s="5">
        <f>SUM(H62/12)</f>
        <v>14.724166666666667</v>
      </c>
      <c r="J62" s="7">
        <f>Eingabe!E16</f>
        <v>18</v>
      </c>
      <c r="K62" s="128">
        <f>$H$53-H62</f>
        <v>75.03</v>
      </c>
      <c r="L62" s="129">
        <f t="shared" si="4"/>
        <v>21.620000000000005</v>
      </c>
      <c r="M62" s="25"/>
      <c r="N62" s="31"/>
      <c r="O62" s="31"/>
      <c r="P62" s="33"/>
      <c r="Q62" s="34"/>
      <c r="R62" s="34"/>
      <c r="S62" s="34"/>
      <c r="T62" s="33"/>
      <c r="U62" s="33"/>
      <c r="V62" s="34"/>
      <c r="W62" s="33"/>
      <c r="X62" s="31"/>
      <c r="Y62" s="31"/>
      <c r="Z62" s="31"/>
      <c r="AA62" s="25"/>
      <c r="AB62" s="30"/>
      <c r="AC62" s="25"/>
      <c r="AD62" s="17"/>
      <c r="AE62" s="17"/>
    </row>
    <row r="63" spans="2:31" ht="26.25" customHeight="1" thickBot="1">
      <c r="B63" s="25"/>
      <c r="C63" s="25"/>
      <c r="D63" s="147" t="str">
        <f>Eingabe!$B$54</f>
        <v>Punktevergabe: 30,27,25,24,23,22,21,20,19,18,17,16,15,14,13,12,11,10,9,8,7,6,5,4,3,2,1</v>
      </c>
      <c r="E63" s="148"/>
      <c r="F63" s="148"/>
      <c r="G63" s="148"/>
      <c r="H63" s="148"/>
      <c r="I63" s="148"/>
      <c r="J63" s="148"/>
      <c r="K63" s="148"/>
      <c r="L63" s="149"/>
      <c r="M63" s="25"/>
      <c r="N63" s="31"/>
      <c r="O63" s="31"/>
      <c r="P63" s="33"/>
      <c r="Q63" s="34"/>
      <c r="R63" s="34"/>
      <c r="S63" s="34"/>
      <c r="T63" s="33"/>
      <c r="U63" s="33"/>
      <c r="V63" s="34"/>
      <c r="W63" s="33"/>
      <c r="X63" s="31"/>
      <c r="Y63" s="31"/>
      <c r="Z63" s="31"/>
      <c r="AA63" s="25"/>
      <c r="AB63" s="30"/>
      <c r="AC63" s="25"/>
      <c r="AD63" s="17"/>
      <c r="AE63" s="17"/>
    </row>
    <row r="64" spans="2:31" ht="26.25" customHeight="1">
      <c r="B64" s="25"/>
      <c r="C64" s="25"/>
      <c r="D64" s="25"/>
      <c r="E64" s="46"/>
      <c r="F64" s="25"/>
      <c r="G64" s="25"/>
      <c r="H64" s="25"/>
      <c r="I64" s="25"/>
      <c r="J64" s="25"/>
      <c r="K64" s="25"/>
      <c r="L64" s="25"/>
      <c r="M64" s="25"/>
      <c r="N64" s="31"/>
      <c r="O64" s="31"/>
      <c r="P64" s="33"/>
      <c r="Q64" s="34"/>
      <c r="R64" s="34"/>
      <c r="S64" s="34"/>
      <c r="T64" s="33"/>
      <c r="U64" s="33"/>
      <c r="V64" s="34"/>
      <c r="W64" s="33"/>
      <c r="X64" s="31"/>
      <c r="Y64" s="31"/>
      <c r="Z64" s="31"/>
      <c r="AA64" s="25"/>
      <c r="AB64" s="30"/>
      <c r="AC64" s="25"/>
      <c r="AD64" s="17"/>
      <c r="AE64" s="17"/>
    </row>
    <row r="65" spans="2:31" ht="26.25" customHeight="1">
      <c r="B65" s="25"/>
      <c r="C65" s="25"/>
      <c r="D65" s="25"/>
      <c r="E65" s="49"/>
      <c r="F65" s="40"/>
      <c r="G65" s="40"/>
      <c r="H65" s="41"/>
      <c r="I65" s="42"/>
      <c r="J65" s="25"/>
      <c r="K65" s="33"/>
      <c r="L65" s="31"/>
      <c r="M65" s="25"/>
      <c r="N65" s="31"/>
      <c r="O65" s="31"/>
      <c r="P65" s="33"/>
      <c r="Q65" s="34"/>
      <c r="R65" s="34"/>
      <c r="S65" s="34"/>
      <c r="T65" s="33"/>
      <c r="U65" s="33"/>
      <c r="V65" s="34"/>
      <c r="W65" s="33"/>
      <c r="X65" s="31"/>
      <c r="Y65" s="31"/>
      <c r="Z65" s="31"/>
      <c r="AA65" s="25"/>
      <c r="AB65" s="30"/>
      <c r="AC65" s="25"/>
      <c r="AD65" s="17"/>
      <c r="AE65" s="17"/>
    </row>
    <row r="66" spans="2:31" ht="26.25" customHeight="1" thickBot="1">
      <c r="B66" s="25"/>
      <c r="C66" s="25"/>
      <c r="D66" s="25"/>
      <c r="E66" s="46"/>
      <c r="F66" s="25"/>
      <c r="G66" s="25"/>
      <c r="H66" s="25"/>
      <c r="I66" s="25"/>
      <c r="J66" s="25"/>
      <c r="K66" s="25"/>
      <c r="L66" s="25"/>
      <c r="M66" s="25"/>
      <c r="N66" s="31"/>
      <c r="O66" s="31"/>
      <c r="P66" s="33"/>
      <c r="Q66" s="34"/>
      <c r="R66" s="34"/>
      <c r="S66" s="34"/>
      <c r="T66" s="33"/>
      <c r="U66" s="33"/>
      <c r="V66" s="34"/>
      <c r="W66" s="33"/>
      <c r="X66" s="31"/>
      <c r="Y66" s="31"/>
      <c r="Z66" s="31"/>
      <c r="AA66" s="25"/>
      <c r="AB66" s="30"/>
      <c r="AC66" s="25"/>
      <c r="AD66" s="17"/>
      <c r="AE66" s="17"/>
    </row>
    <row r="67" spans="2:31" ht="26.25" customHeight="1" thickBot="1">
      <c r="B67" s="25"/>
      <c r="C67" s="25"/>
      <c r="D67" s="150" t="str">
        <f>Eingabe!$F$3</f>
        <v>SA Raceway 20.11.15</v>
      </c>
      <c r="E67" s="151"/>
      <c r="F67" s="151"/>
      <c r="G67" s="151"/>
      <c r="H67" s="151"/>
      <c r="I67" s="151"/>
      <c r="J67" s="151"/>
      <c r="K67" s="151"/>
      <c r="L67" s="152"/>
      <c r="M67" s="25"/>
      <c r="N67" s="31"/>
      <c r="O67" s="31"/>
      <c r="P67" s="33"/>
      <c r="Q67" s="34"/>
      <c r="R67" s="34"/>
      <c r="S67" s="34"/>
      <c r="T67" s="33"/>
      <c r="U67" s="33"/>
      <c r="V67" s="34"/>
      <c r="W67" s="33"/>
      <c r="X67" s="31"/>
      <c r="Y67" s="31"/>
      <c r="Z67" s="31"/>
      <c r="AA67" s="25"/>
      <c r="AB67" s="30"/>
      <c r="AC67" s="25"/>
      <c r="AD67" s="17"/>
      <c r="AE67" s="17"/>
    </row>
    <row r="68" spans="2:31" ht="26.25" customHeight="1">
      <c r="B68" s="25"/>
      <c r="C68" s="25"/>
      <c r="D68" s="161" t="s">
        <v>0</v>
      </c>
      <c r="E68" s="159" t="s">
        <v>63</v>
      </c>
      <c r="F68" s="159" t="s">
        <v>4</v>
      </c>
      <c r="G68" s="159" t="s">
        <v>5</v>
      </c>
      <c r="H68" s="159" t="s">
        <v>6</v>
      </c>
      <c r="I68" s="159" t="s">
        <v>62</v>
      </c>
      <c r="J68" s="163" t="s">
        <v>3</v>
      </c>
      <c r="K68" s="35" t="s">
        <v>60</v>
      </c>
      <c r="L68" s="36"/>
      <c r="M68" s="25"/>
      <c r="N68" s="31"/>
      <c r="O68" s="31"/>
      <c r="P68" s="33"/>
      <c r="Q68" s="34"/>
      <c r="R68" s="34"/>
      <c r="S68" s="34"/>
      <c r="T68" s="33"/>
      <c r="U68" s="33"/>
      <c r="V68" s="34"/>
      <c r="W68" s="33"/>
      <c r="X68" s="31"/>
      <c r="Y68" s="31"/>
      <c r="Z68" s="31"/>
      <c r="AA68" s="25"/>
      <c r="AB68" s="30"/>
      <c r="AC68" s="25"/>
      <c r="AD68" s="17"/>
      <c r="AE68" s="17"/>
    </row>
    <row r="69" spans="2:31" ht="26.25" customHeight="1" thickBot="1">
      <c r="B69" s="25"/>
      <c r="C69" s="25"/>
      <c r="D69" s="162"/>
      <c r="E69" s="160"/>
      <c r="F69" s="160"/>
      <c r="G69" s="160"/>
      <c r="H69" s="160"/>
      <c r="I69" s="160"/>
      <c r="J69" s="164"/>
      <c r="K69" s="50" t="s">
        <v>58</v>
      </c>
      <c r="L69" s="51" t="s">
        <v>59</v>
      </c>
      <c r="M69" s="25"/>
      <c r="N69" s="31"/>
      <c r="O69" s="31"/>
      <c r="P69" s="33"/>
      <c r="Q69" s="34"/>
      <c r="R69" s="34"/>
      <c r="S69" s="34"/>
      <c r="T69" s="33"/>
      <c r="U69" s="33"/>
      <c r="V69" s="34"/>
      <c r="W69" s="33"/>
      <c r="X69" s="31"/>
      <c r="Y69" s="31"/>
      <c r="Z69" s="31"/>
      <c r="AA69" s="25"/>
      <c r="AB69" s="30"/>
      <c r="AC69" s="25"/>
      <c r="AD69" s="17"/>
      <c r="AE69" s="17"/>
    </row>
    <row r="70" spans="2:31" ht="26.25" customHeight="1">
      <c r="B70" s="25"/>
      <c r="C70" s="25"/>
      <c r="D70" s="67" t="s">
        <v>7</v>
      </c>
      <c r="E70" s="48" t="str">
        <f>Eingabe!C4</f>
        <v>Walter Lemböck </v>
      </c>
      <c r="F70" s="68"/>
      <c r="G70" s="68">
        <f aca="true" t="shared" si="5" ref="G70:G101">H70-F70</f>
        <v>0</v>
      </c>
      <c r="H70" s="69"/>
      <c r="I70" s="68">
        <f aca="true" t="shared" si="6" ref="I70:I101">SUM(H70/12)</f>
        <v>0</v>
      </c>
      <c r="J70" s="70">
        <f>Eingabe!F4</f>
        <v>0</v>
      </c>
      <c r="K70" s="130"/>
      <c r="L70" s="131"/>
      <c r="M70" s="25"/>
      <c r="N70" s="31"/>
      <c r="O70" s="31"/>
      <c r="P70" s="33"/>
      <c r="Q70" s="34"/>
      <c r="R70" s="34"/>
      <c r="S70" s="34"/>
      <c r="T70" s="33"/>
      <c r="U70" s="33"/>
      <c r="V70" s="34"/>
      <c r="W70" s="33"/>
      <c r="X70" s="31"/>
      <c r="Y70" s="31"/>
      <c r="Z70" s="31"/>
      <c r="AA70" s="25"/>
      <c r="AB70" s="30"/>
      <c r="AC70" s="25"/>
      <c r="AD70" s="17"/>
      <c r="AE70" s="17"/>
    </row>
    <row r="71" spans="2:31" ht="26.25" customHeight="1">
      <c r="B71" s="25"/>
      <c r="C71" s="25"/>
      <c r="D71" s="12" t="s">
        <v>8</v>
      </c>
      <c r="E71" s="47" t="str">
        <f>Eingabe!C5</f>
        <v>Walter Müllner </v>
      </c>
      <c r="F71" s="5"/>
      <c r="G71" s="5">
        <f t="shared" si="5"/>
        <v>0</v>
      </c>
      <c r="H71" s="6"/>
      <c r="I71" s="5">
        <f t="shared" si="6"/>
        <v>0</v>
      </c>
      <c r="J71" s="7">
        <f>Eingabe!F5</f>
        <v>0</v>
      </c>
      <c r="K71" s="124">
        <f aca="true" t="shared" si="7" ref="K71:K102">$H$70-H71</f>
        <v>0</v>
      </c>
      <c r="L71" s="125"/>
      <c r="M71" s="25"/>
      <c r="N71" s="31"/>
      <c r="O71" s="31"/>
      <c r="P71" s="33"/>
      <c r="Q71" s="34"/>
      <c r="R71" s="34"/>
      <c r="S71" s="34"/>
      <c r="T71" s="33"/>
      <c r="U71" s="33"/>
      <c r="V71" s="34"/>
      <c r="W71" s="33"/>
      <c r="X71" s="31"/>
      <c r="Y71" s="31"/>
      <c r="Z71" s="31"/>
      <c r="AA71" s="25"/>
      <c r="AB71" s="30"/>
      <c r="AC71" s="25"/>
      <c r="AD71" s="17"/>
      <c r="AE71" s="17"/>
    </row>
    <row r="72" spans="2:31" ht="26.25" customHeight="1">
      <c r="B72" s="25"/>
      <c r="C72" s="25"/>
      <c r="D72" s="13" t="s">
        <v>9</v>
      </c>
      <c r="E72" s="47" t="str">
        <f>Eingabe!C6</f>
        <v>Gerhard Fischer </v>
      </c>
      <c r="F72" s="5"/>
      <c r="G72" s="5">
        <f t="shared" si="5"/>
        <v>0</v>
      </c>
      <c r="H72" s="6"/>
      <c r="I72" s="5">
        <f t="shared" si="6"/>
        <v>0</v>
      </c>
      <c r="J72" s="7">
        <f>Eingabe!F6</f>
        <v>0</v>
      </c>
      <c r="K72" s="126">
        <f t="shared" si="7"/>
        <v>0</v>
      </c>
      <c r="L72" s="127">
        <f aca="true" t="shared" si="8" ref="L72:L119">SUM(H71-H72)</f>
        <v>0</v>
      </c>
      <c r="M72" s="25"/>
      <c r="N72" s="31"/>
      <c r="O72" s="31"/>
      <c r="P72" s="33"/>
      <c r="Q72" s="34"/>
      <c r="R72" s="34"/>
      <c r="S72" s="34"/>
      <c r="T72" s="33"/>
      <c r="U72" s="33"/>
      <c r="V72" s="34"/>
      <c r="W72" s="33"/>
      <c r="X72" s="31"/>
      <c r="Y72" s="31"/>
      <c r="Z72" s="31"/>
      <c r="AA72" s="25"/>
      <c r="AB72" s="30"/>
      <c r="AC72" s="25"/>
      <c r="AD72" s="17"/>
      <c r="AE72" s="17"/>
    </row>
    <row r="73" spans="2:31" ht="26.25" customHeight="1">
      <c r="B73" s="25"/>
      <c r="C73" s="25"/>
      <c r="D73" s="10" t="s">
        <v>10</v>
      </c>
      <c r="E73" s="47" t="str">
        <f>Eingabe!C7</f>
        <v>Peter Siding </v>
      </c>
      <c r="F73" s="5"/>
      <c r="G73" s="5">
        <f t="shared" si="5"/>
        <v>0</v>
      </c>
      <c r="H73" s="6"/>
      <c r="I73" s="5">
        <f t="shared" si="6"/>
        <v>0</v>
      </c>
      <c r="J73" s="7">
        <f>Eingabe!F7</f>
        <v>0</v>
      </c>
      <c r="K73" s="128">
        <f t="shared" si="7"/>
        <v>0</v>
      </c>
      <c r="L73" s="129">
        <f t="shared" si="8"/>
        <v>0</v>
      </c>
      <c r="M73" s="25"/>
      <c r="N73" s="31"/>
      <c r="O73" s="31"/>
      <c r="P73" s="33"/>
      <c r="Q73" s="34"/>
      <c r="R73" s="34"/>
      <c r="S73" s="34"/>
      <c r="T73" s="33"/>
      <c r="U73" s="33"/>
      <c r="V73" s="34"/>
      <c r="W73" s="33"/>
      <c r="X73" s="31"/>
      <c r="Y73" s="31"/>
      <c r="Z73" s="31"/>
      <c r="AA73" s="25"/>
      <c r="AB73" s="30"/>
      <c r="AC73" s="25"/>
      <c r="AD73" s="17"/>
      <c r="AE73" s="17"/>
    </row>
    <row r="74" spans="2:31" ht="26.25" customHeight="1">
      <c r="B74" s="25"/>
      <c r="C74" s="25"/>
      <c r="D74" s="10" t="s">
        <v>11</v>
      </c>
      <c r="E74" s="47" t="str">
        <f>Eingabe!C8</f>
        <v>Helmut Schmidt</v>
      </c>
      <c r="F74" s="5"/>
      <c r="G74" s="5">
        <f t="shared" si="5"/>
        <v>0</v>
      </c>
      <c r="H74" s="6"/>
      <c r="I74" s="5">
        <f t="shared" si="6"/>
        <v>0</v>
      </c>
      <c r="J74" s="7">
        <f>Eingabe!F8</f>
        <v>0</v>
      </c>
      <c r="K74" s="128">
        <f t="shared" si="7"/>
        <v>0</v>
      </c>
      <c r="L74" s="129">
        <f t="shared" si="8"/>
        <v>0</v>
      </c>
      <c r="M74" s="25"/>
      <c r="N74" s="31"/>
      <c r="O74" s="31"/>
      <c r="P74" s="33"/>
      <c r="Q74" s="34"/>
      <c r="R74" s="34"/>
      <c r="S74" s="34"/>
      <c r="T74" s="33"/>
      <c r="U74" s="33"/>
      <c r="V74" s="34"/>
      <c r="W74" s="33"/>
      <c r="X74" s="31"/>
      <c r="Y74" s="31"/>
      <c r="Z74" s="31"/>
      <c r="AA74" s="25"/>
      <c r="AB74" s="30"/>
      <c r="AC74" s="25"/>
      <c r="AD74" s="17"/>
      <c r="AE74" s="17"/>
    </row>
    <row r="75" spans="2:31" ht="26.25" customHeight="1">
      <c r="B75" s="25"/>
      <c r="C75" s="25"/>
      <c r="D75" s="10" t="s">
        <v>12</v>
      </c>
      <c r="E75" s="47" t="str">
        <f>Eingabe!C9</f>
        <v>Max Oswald</v>
      </c>
      <c r="F75" s="5"/>
      <c r="G75" s="5">
        <f t="shared" si="5"/>
        <v>0</v>
      </c>
      <c r="H75" s="6"/>
      <c r="I75" s="5">
        <f t="shared" si="6"/>
        <v>0</v>
      </c>
      <c r="J75" s="7">
        <f>Eingabe!F9</f>
        <v>0</v>
      </c>
      <c r="K75" s="128">
        <f t="shared" si="7"/>
        <v>0</v>
      </c>
      <c r="L75" s="129">
        <f t="shared" si="8"/>
        <v>0</v>
      </c>
      <c r="M75" s="25"/>
      <c r="N75" s="31"/>
      <c r="O75" s="31"/>
      <c r="P75" s="33"/>
      <c r="Q75" s="34"/>
      <c r="R75" s="34"/>
      <c r="S75" s="34"/>
      <c r="T75" s="33"/>
      <c r="U75" s="33"/>
      <c r="V75" s="34"/>
      <c r="W75" s="33"/>
      <c r="X75" s="31"/>
      <c r="Y75" s="31"/>
      <c r="Z75" s="31"/>
      <c r="AA75" s="25"/>
      <c r="AB75" s="30"/>
      <c r="AC75" s="25"/>
      <c r="AD75" s="17"/>
      <c r="AE75" s="17"/>
    </row>
    <row r="76" spans="2:31" ht="26.25" customHeight="1">
      <c r="B76" s="25"/>
      <c r="C76" s="25"/>
      <c r="D76" s="10" t="s">
        <v>13</v>
      </c>
      <c r="E76" s="47" t="str">
        <f>Eingabe!C10</f>
        <v>Thomas Nowak </v>
      </c>
      <c r="F76" s="5"/>
      <c r="G76" s="5">
        <f t="shared" si="5"/>
        <v>0</v>
      </c>
      <c r="H76" s="6"/>
      <c r="I76" s="5">
        <f t="shared" si="6"/>
        <v>0</v>
      </c>
      <c r="J76" s="7">
        <f>Eingabe!F10</f>
        <v>0</v>
      </c>
      <c r="K76" s="128">
        <f t="shared" si="7"/>
        <v>0</v>
      </c>
      <c r="L76" s="129">
        <f t="shared" si="8"/>
        <v>0</v>
      </c>
      <c r="M76" s="25"/>
      <c r="N76" s="31"/>
      <c r="O76" s="31"/>
      <c r="P76" s="33"/>
      <c r="Q76" s="34"/>
      <c r="R76" s="34"/>
      <c r="S76" s="34"/>
      <c r="T76" s="33"/>
      <c r="U76" s="33"/>
      <c r="V76" s="34"/>
      <c r="W76" s="33"/>
      <c r="X76" s="31"/>
      <c r="Y76" s="31"/>
      <c r="Z76" s="31"/>
      <c r="AA76" s="25"/>
      <c r="AB76" s="30"/>
      <c r="AC76" s="25"/>
      <c r="AD76" s="17"/>
      <c r="AE76" s="17"/>
    </row>
    <row r="77" spans="2:31" ht="26.25" customHeight="1">
      <c r="B77" s="25"/>
      <c r="C77" s="25"/>
      <c r="D77" s="10" t="s">
        <v>14</v>
      </c>
      <c r="E77" s="47" t="str">
        <f>Eingabe!C11</f>
        <v>Jürgen Oswald </v>
      </c>
      <c r="F77" s="5"/>
      <c r="G77" s="5">
        <f t="shared" si="5"/>
        <v>0</v>
      </c>
      <c r="H77" s="6"/>
      <c r="I77" s="5">
        <f t="shared" si="6"/>
        <v>0</v>
      </c>
      <c r="J77" s="7">
        <f>Eingabe!F11</f>
        <v>0</v>
      </c>
      <c r="K77" s="128">
        <f t="shared" si="7"/>
        <v>0</v>
      </c>
      <c r="L77" s="129">
        <f t="shared" si="8"/>
        <v>0</v>
      </c>
      <c r="M77" s="25"/>
      <c r="N77" s="31"/>
      <c r="O77" s="31"/>
      <c r="P77" s="33"/>
      <c r="Q77" s="34"/>
      <c r="R77" s="34"/>
      <c r="S77" s="34"/>
      <c r="T77" s="33"/>
      <c r="U77" s="33"/>
      <c r="V77" s="34"/>
      <c r="W77" s="33"/>
      <c r="X77" s="31"/>
      <c r="Y77" s="31"/>
      <c r="Z77" s="31"/>
      <c r="AA77" s="25"/>
      <c r="AB77" s="30"/>
      <c r="AC77" s="25"/>
      <c r="AD77" s="17"/>
      <c r="AE77" s="17"/>
    </row>
    <row r="78" spans="2:31" ht="26.25" customHeight="1">
      <c r="B78" s="25"/>
      <c r="C78" s="25"/>
      <c r="D78" s="10" t="s">
        <v>15</v>
      </c>
      <c r="E78" s="47" t="str">
        <f>Eingabe!C12</f>
        <v>Thomas Milanollo</v>
      </c>
      <c r="F78" s="5"/>
      <c r="G78" s="5">
        <f t="shared" si="5"/>
        <v>0</v>
      </c>
      <c r="H78" s="6"/>
      <c r="I78" s="5">
        <f t="shared" si="6"/>
        <v>0</v>
      </c>
      <c r="J78" s="7">
        <f>Eingabe!F12</f>
        <v>0</v>
      </c>
      <c r="K78" s="128">
        <f t="shared" si="7"/>
        <v>0</v>
      </c>
      <c r="L78" s="129">
        <f t="shared" si="8"/>
        <v>0</v>
      </c>
      <c r="M78" s="25"/>
      <c r="N78" s="31"/>
      <c r="O78" s="31"/>
      <c r="P78" s="33"/>
      <c r="Q78" s="34"/>
      <c r="R78" s="34"/>
      <c r="S78" s="34"/>
      <c r="T78" s="33"/>
      <c r="U78" s="33"/>
      <c r="V78" s="34"/>
      <c r="W78" s="33"/>
      <c r="X78" s="31"/>
      <c r="Y78" s="31"/>
      <c r="Z78" s="31"/>
      <c r="AA78" s="25"/>
      <c r="AB78" s="30"/>
      <c r="AC78" s="25"/>
      <c r="AD78" s="17"/>
      <c r="AE78" s="17"/>
    </row>
    <row r="79" spans="2:31" ht="26.25" customHeight="1">
      <c r="B79" s="25"/>
      <c r="C79" s="25"/>
      <c r="D79" s="10" t="s">
        <v>16</v>
      </c>
      <c r="E79" s="47" t="str">
        <f>Eingabe!C13</f>
        <v>Martin Batik</v>
      </c>
      <c r="F79" s="5"/>
      <c r="G79" s="5">
        <f t="shared" si="5"/>
        <v>0</v>
      </c>
      <c r="H79" s="6"/>
      <c r="I79" s="5">
        <f t="shared" si="6"/>
        <v>0</v>
      </c>
      <c r="J79" s="7">
        <f>Eingabe!F13</f>
        <v>0</v>
      </c>
      <c r="K79" s="128">
        <f t="shared" si="7"/>
        <v>0</v>
      </c>
      <c r="L79" s="129">
        <f t="shared" si="8"/>
        <v>0</v>
      </c>
      <c r="M79" s="25"/>
      <c r="N79" s="31"/>
      <c r="O79" s="31"/>
      <c r="P79" s="33"/>
      <c r="Q79" s="34"/>
      <c r="R79" s="34"/>
      <c r="S79" s="34"/>
      <c r="T79" s="33"/>
      <c r="U79" s="33"/>
      <c r="V79" s="34"/>
      <c r="W79" s="33"/>
      <c r="X79" s="31"/>
      <c r="Y79" s="31"/>
      <c r="Z79" s="31"/>
      <c r="AA79" s="25"/>
      <c r="AB79" s="30"/>
      <c r="AC79" s="25"/>
      <c r="AD79" s="17"/>
      <c r="AE79" s="17"/>
    </row>
    <row r="80" spans="2:31" ht="26.25" customHeight="1">
      <c r="B80" s="25"/>
      <c r="C80" s="25"/>
      <c r="D80" s="10" t="s">
        <v>17</v>
      </c>
      <c r="E80" s="47" t="str">
        <f>Eingabe!C14</f>
        <v>Gabi Krausler</v>
      </c>
      <c r="F80" s="5"/>
      <c r="G80" s="5">
        <f t="shared" si="5"/>
        <v>0</v>
      </c>
      <c r="H80" s="6"/>
      <c r="I80" s="5">
        <f t="shared" si="6"/>
        <v>0</v>
      </c>
      <c r="J80" s="7">
        <f>Eingabe!F14</f>
        <v>0</v>
      </c>
      <c r="K80" s="128">
        <f t="shared" si="7"/>
        <v>0</v>
      </c>
      <c r="L80" s="129">
        <f t="shared" si="8"/>
        <v>0</v>
      </c>
      <c r="M80" s="25"/>
      <c r="N80" s="31"/>
      <c r="O80" s="31"/>
      <c r="P80" s="33"/>
      <c r="Q80" s="34"/>
      <c r="R80" s="34"/>
      <c r="S80" s="34"/>
      <c r="T80" s="33"/>
      <c r="U80" s="33"/>
      <c r="V80" s="34"/>
      <c r="W80" s="33"/>
      <c r="X80" s="31"/>
      <c r="Y80" s="31"/>
      <c r="Z80" s="31"/>
      <c r="AA80" s="25"/>
      <c r="AB80" s="30"/>
      <c r="AC80" s="25"/>
      <c r="AD80" s="17"/>
      <c r="AE80" s="17"/>
    </row>
    <row r="81" spans="2:31" ht="26.25" customHeight="1">
      <c r="B81" s="25"/>
      <c r="C81" s="25"/>
      <c r="D81" s="10" t="s">
        <v>18</v>
      </c>
      <c r="E81" s="47" t="str">
        <f>Eingabe!C15</f>
        <v>Mario</v>
      </c>
      <c r="F81" s="5"/>
      <c r="G81" s="5">
        <f t="shared" si="5"/>
        <v>0</v>
      </c>
      <c r="H81" s="6"/>
      <c r="I81" s="5">
        <f t="shared" si="6"/>
        <v>0</v>
      </c>
      <c r="J81" s="7">
        <f>Eingabe!F15</f>
        <v>0</v>
      </c>
      <c r="K81" s="128">
        <f t="shared" si="7"/>
        <v>0</v>
      </c>
      <c r="L81" s="129">
        <f t="shared" si="8"/>
        <v>0</v>
      </c>
      <c r="M81" s="25"/>
      <c r="N81" s="31"/>
      <c r="O81" s="31"/>
      <c r="P81" s="33"/>
      <c r="Q81" s="34"/>
      <c r="R81" s="34"/>
      <c r="S81" s="34"/>
      <c r="T81" s="33"/>
      <c r="U81" s="33"/>
      <c r="V81" s="34"/>
      <c r="W81" s="33"/>
      <c r="X81" s="31"/>
      <c r="Y81" s="31"/>
      <c r="Z81" s="31"/>
      <c r="AA81" s="25"/>
      <c r="AB81" s="30"/>
      <c r="AC81" s="25"/>
      <c r="AD81" s="17"/>
      <c r="AE81" s="17"/>
    </row>
    <row r="82" spans="2:31" ht="26.25" customHeight="1">
      <c r="B82" s="25"/>
      <c r="C82" s="25"/>
      <c r="D82" s="10" t="s">
        <v>19</v>
      </c>
      <c r="E82" s="47" t="str">
        <f>Eingabe!C16</f>
        <v>Hans</v>
      </c>
      <c r="F82" s="5"/>
      <c r="G82" s="5">
        <f t="shared" si="5"/>
        <v>0</v>
      </c>
      <c r="H82" s="6"/>
      <c r="I82" s="5">
        <f t="shared" si="6"/>
        <v>0</v>
      </c>
      <c r="J82" s="7">
        <f>Eingabe!F16</f>
        <v>0</v>
      </c>
      <c r="K82" s="128">
        <f t="shared" si="7"/>
        <v>0</v>
      </c>
      <c r="L82" s="129">
        <f t="shared" si="8"/>
        <v>0</v>
      </c>
      <c r="M82" s="25"/>
      <c r="N82" s="31"/>
      <c r="O82" s="31"/>
      <c r="P82" s="33"/>
      <c r="Q82" s="34"/>
      <c r="R82" s="34"/>
      <c r="S82" s="34"/>
      <c r="T82" s="33"/>
      <c r="U82" s="33"/>
      <c r="V82" s="34"/>
      <c r="W82" s="33"/>
      <c r="X82" s="31"/>
      <c r="Y82" s="31"/>
      <c r="Z82" s="31"/>
      <c r="AA82" s="25"/>
      <c r="AB82" s="30"/>
      <c r="AC82" s="25"/>
      <c r="AD82" s="17"/>
      <c r="AE82" s="17"/>
    </row>
    <row r="83" spans="2:31" ht="26.25" customHeight="1">
      <c r="B83" s="25"/>
      <c r="C83" s="25"/>
      <c r="D83" s="10" t="s">
        <v>20</v>
      </c>
      <c r="E83" s="47" t="str">
        <f>Eingabe!C17</f>
        <v>Martin</v>
      </c>
      <c r="F83" s="5"/>
      <c r="G83" s="5">
        <f t="shared" si="5"/>
        <v>0</v>
      </c>
      <c r="H83" s="6"/>
      <c r="I83" s="5">
        <f t="shared" si="6"/>
        <v>0</v>
      </c>
      <c r="J83" s="7">
        <f>Eingabe!F17</f>
        <v>0</v>
      </c>
      <c r="K83" s="128">
        <f t="shared" si="7"/>
        <v>0</v>
      </c>
      <c r="L83" s="129">
        <f t="shared" si="8"/>
        <v>0</v>
      </c>
      <c r="M83" s="25"/>
      <c r="N83" s="31"/>
      <c r="O83" s="31"/>
      <c r="P83" s="33"/>
      <c r="Q83" s="34"/>
      <c r="R83" s="34"/>
      <c r="S83" s="34"/>
      <c r="T83" s="33"/>
      <c r="U83" s="33"/>
      <c r="V83" s="34"/>
      <c r="W83" s="33"/>
      <c r="X83" s="31"/>
      <c r="Y83" s="31"/>
      <c r="Z83" s="31"/>
      <c r="AA83" s="25"/>
      <c r="AB83" s="30"/>
      <c r="AC83" s="25"/>
      <c r="AD83" s="17"/>
      <c r="AE83" s="17"/>
    </row>
    <row r="84" spans="2:31" ht="26.25" customHeight="1">
      <c r="B84" s="25"/>
      <c r="C84" s="25"/>
      <c r="D84" s="10" t="s">
        <v>21</v>
      </c>
      <c r="E84" s="47">
        <f>Eingabe!C18</f>
        <v>15</v>
      </c>
      <c r="F84" s="5"/>
      <c r="G84" s="5">
        <f t="shared" si="5"/>
        <v>0</v>
      </c>
      <c r="H84" s="6"/>
      <c r="I84" s="5">
        <f t="shared" si="6"/>
        <v>0</v>
      </c>
      <c r="J84" s="7">
        <f>Eingabe!F18</f>
        <v>0</v>
      </c>
      <c r="K84" s="128">
        <f t="shared" si="7"/>
        <v>0</v>
      </c>
      <c r="L84" s="129">
        <f t="shared" si="8"/>
        <v>0</v>
      </c>
      <c r="M84" s="25"/>
      <c r="N84" s="31"/>
      <c r="O84" s="31"/>
      <c r="P84" s="33"/>
      <c r="Q84" s="34"/>
      <c r="R84" s="34"/>
      <c r="S84" s="34"/>
      <c r="T84" s="33"/>
      <c r="U84" s="33"/>
      <c r="V84" s="34"/>
      <c r="W84" s="33"/>
      <c r="X84" s="31"/>
      <c r="Y84" s="31"/>
      <c r="Z84" s="31"/>
      <c r="AA84" s="25"/>
      <c r="AB84" s="30"/>
      <c r="AC84" s="25"/>
      <c r="AD84" s="17"/>
      <c r="AE84" s="17"/>
    </row>
    <row r="85" spans="2:31" ht="26.25" customHeight="1">
      <c r="B85" s="25"/>
      <c r="C85" s="25"/>
      <c r="D85" s="10" t="s">
        <v>22</v>
      </c>
      <c r="E85" s="47">
        <f>Eingabe!C19</f>
        <v>16</v>
      </c>
      <c r="F85" s="5"/>
      <c r="G85" s="5">
        <f t="shared" si="5"/>
        <v>0</v>
      </c>
      <c r="H85" s="6"/>
      <c r="I85" s="5">
        <f t="shared" si="6"/>
        <v>0</v>
      </c>
      <c r="J85" s="7">
        <f>Eingabe!F19</f>
        <v>0</v>
      </c>
      <c r="K85" s="128">
        <f t="shared" si="7"/>
        <v>0</v>
      </c>
      <c r="L85" s="129">
        <f t="shared" si="8"/>
        <v>0</v>
      </c>
      <c r="M85" s="25"/>
      <c r="N85" s="31"/>
      <c r="O85" s="31"/>
      <c r="P85" s="33"/>
      <c r="Q85" s="34"/>
      <c r="R85" s="34"/>
      <c r="S85" s="34"/>
      <c r="T85" s="33"/>
      <c r="U85" s="33"/>
      <c r="V85" s="34"/>
      <c r="W85" s="33"/>
      <c r="X85" s="31"/>
      <c r="Y85" s="31"/>
      <c r="Z85" s="31"/>
      <c r="AA85" s="25"/>
      <c r="AB85" s="30"/>
      <c r="AC85" s="25"/>
      <c r="AD85" s="17"/>
      <c r="AE85" s="17"/>
    </row>
    <row r="86" spans="2:31" ht="26.25" customHeight="1">
      <c r="B86" s="25"/>
      <c r="C86" s="25"/>
      <c r="D86" s="10" t="s">
        <v>23</v>
      </c>
      <c r="E86" s="47">
        <f>Eingabe!C20</f>
        <v>17</v>
      </c>
      <c r="F86" s="5"/>
      <c r="G86" s="5">
        <f t="shared" si="5"/>
        <v>0</v>
      </c>
      <c r="H86" s="6"/>
      <c r="I86" s="5">
        <f t="shared" si="6"/>
        <v>0</v>
      </c>
      <c r="J86" s="7">
        <f>Eingabe!F20</f>
        <v>0</v>
      </c>
      <c r="K86" s="128">
        <f t="shared" si="7"/>
        <v>0</v>
      </c>
      <c r="L86" s="129">
        <f t="shared" si="8"/>
        <v>0</v>
      </c>
      <c r="M86" s="25"/>
      <c r="N86" s="31"/>
      <c r="O86" s="31"/>
      <c r="P86" s="33"/>
      <c r="Q86" s="34"/>
      <c r="R86" s="34"/>
      <c r="S86" s="34"/>
      <c r="T86" s="33"/>
      <c r="U86" s="33"/>
      <c r="V86" s="34"/>
      <c r="W86" s="33"/>
      <c r="X86" s="31"/>
      <c r="Y86" s="31"/>
      <c r="Z86" s="31"/>
      <c r="AA86" s="25"/>
      <c r="AB86" s="30"/>
      <c r="AC86" s="25"/>
      <c r="AD86" s="17"/>
      <c r="AE86" s="17"/>
    </row>
    <row r="87" spans="2:31" ht="26.25" customHeight="1">
      <c r="B87" s="25"/>
      <c r="C87" s="25"/>
      <c r="D87" s="10" t="s">
        <v>24</v>
      </c>
      <c r="E87" s="47">
        <f>Eingabe!C21</f>
        <v>18</v>
      </c>
      <c r="F87" s="5"/>
      <c r="G87" s="5">
        <f t="shared" si="5"/>
        <v>0</v>
      </c>
      <c r="H87" s="6"/>
      <c r="I87" s="5">
        <f t="shared" si="6"/>
        <v>0</v>
      </c>
      <c r="J87" s="7">
        <f>Eingabe!F21</f>
        <v>0</v>
      </c>
      <c r="K87" s="128">
        <f t="shared" si="7"/>
        <v>0</v>
      </c>
      <c r="L87" s="129">
        <f t="shared" si="8"/>
        <v>0</v>
      </c>
      <c r="M87" s="25"/>
      <c r="N87" s="31"/>
      <c r="O87" s="31"/>
      <c r="P87" s="33"/>
      <c r="Q87" s="34"/>
      <c r="R87" s="34"/>
      <c r="S87" s="34"/>
      <c r="T87" s="33"/>
      <c r="U87" s="33"/>
      <c r="V87" s="34"/>
      <c r="W87" s="33"/>
      <c r="X87" s="31"/>
      <c r="Y87" s="31"/>
      <c r="Z87" s="31"/>
      <c r="AA87" s="25"/>
      <c r="AB87" s="30"/>
      <c r="AC87" s="25"/>
      <c r="AD87" s="17"/>
      <c r="AE87" s="17"/>
    </row>
    <row r="88" spans="2:31" ht="26.25" customHeight="1">
      <c r="B88" s="25"/>
      <c r="C88" s="25"/>
      <c r="D88" s="10" t="s">
        <v>25</v>
      </c>
      <c r="E88" s="47">
        <f>Eingabe!C22</f>
        <v>19</v>
      </c>
      <c r="F88" s="5"/>
      <c r="G88" s="5">
        <f t="shared" si="5"/>
        <v>0</v>
      </c>
      <c r="H88" s="6"/>
      <c r="I88" s="5">
        <f t="shared" si="6"/>
        <v>0</v>
      </c>
      <c r="J88" s="7">
        <f>Eingabe!F22</f>
        <v>0</v>
      </c>
      <c r="K88" s="128">
        <f t="shared" si="7"/>
        <v>0</v>
      </c>
      <c r="L88" s="129">
        <f t="shared" si="8"/>
        <v>0</v>
      </c>
      <c r="M88" s="25"/>
      <c r="N88" s="31"/>
      <c r="O88" s="31"/>
      <c r="P88" s="33"/>
      <c r="Q88" s="34"/>
      <c r="R88" s="34"/>
      <c r="S88" s="34"/>
      <c r="T88" s="33"/>
      <c r="U88" s="33"/>
      <c r="V88" s="34"/>
      <c r="W88" s="33"/>
      <c r="X88" s="31"/>
      <c r="Y88" s="31"/>
      <c r="Z88" s="31"/>
      <c r="AA88" s="25"/>
      <c r="AB88" s="30"/>
      <c r="AC88" s="25"/>
      <c r="AD88" s="17"/>
      <c r="AE88" s="17"/>
    </row>
    <row r="89" spans="2:31" ht="26.25" customHeight="1">
      <c r="B89" s="25"/>
      <c r="C89" s="25"/>
      <c r="D89" s="10" t="s">
        <v>26</v>
      </c>
      <c r="E89" s="47">
        <f>Eingabe!C23</f>
        <v>20</v>
      </c>
      <c r="F89" s="5"/>
      <c r="G89" s="5">
        <f t="shared" si="5"/>
        <v>0</v>
      </c>
      <c r="H89" s="6"/>
      <c r="I89" s="5">
        <f t="shared" si="6"/>
        <v>0</v>
      </c>
      <c r="J89" s="7">
        <f>Eingabe!F23</f>
        <v>0</v>
      </c>
      <c r="K89" s="128">
        <f t="shared" si="7"/>
        <v>0</v>
      </c>
      <c r="L89" s="129">
        <f t="shared" si="8"/>
        <v>0</v>
      </c>
      <c r="M89" s="25"/>
      <c r="N89" s="31"/>
      <c r="O89" s="31"/>
      <c r="P89" s="33"/>
      <c r="Q89" s="34"/>
      <c r="R89" s="34"/>
      <c r="S89" s="34"/>
      <c r="T89" s="33"/>
      <c r="U89" s="33"/>
      <c r="V89" s="34"/>
      <c r="W89" s="33"/>
      <c r="X89" s="31"/>
      <c r="Y89" s="31"/>
      <c r="Z89" s="31"/>
      <c r="AA89" s="25"/>
      <c r="AB89" s="30"/>
      <c r="AC89" s="25"/>
      <c r="AD89" s="17"/>
      <c r="AE89" s="17"/>
    </row>
    <row r="90" spans="2:31" ht="26.25" customHeight="1">
      <c r="B90" s="25"/>
      <c r="C90" s="25"/>
      <c r="D90" s="10" t="s">
        <v>27</v>
      </c>
      <c r="E90" s="47">
        <f>Eingabe!C24</f>
        <v>21</v>
      </c>
      <c r="F90" s="5"/>
      <c r="G90" s="5">
        <f t="shared" si="5"/>
        <v>0</v>
      </c>
      <c r="H90" s="6"/>
      <c r="I90" s="5">
        <f t="shared" si="6"/>
        <v>0</v>
      </c>
      <c r="J90" s="7">
        <f>Eingabe!F24</f>
        <v>0</v>
      </c>
      <c r="K90" s="128">
        <f t="shared" si="7"/>
        <v>0</v>
      </c>
      <c r="L90" s="129">
        <f t="shared" si="8"/>
        <v>0</v>
      </c>
      <c r="M90" s="25"/>
      <c r="N90" s="31"/>
      <c r="O90" s="31"/>
      <c r="P90" s="33"/>
      <c r="Q90" s="34"/>
      <c r="R90" s="34"/>
      <c r="S90" s="34"/>
      <c r="T90" s="33"/>
      <c r="U90" s="33"/>
      <c r="V90" s="34"/>
      <c r="W90" s="33"/>
      <c r="X90" s="31"/>
      <c r="Y90" s="31"/>
      <c r="Z90" s="31"/>
      <c r="AA90" s="25"/>
      <c r="AB90" s="30"/>
      <c r="AC90" s="25"/>
      <c r="AD90" s="17"/>
      <c r="AE90" s="17"/>
    </row>
    <row r="91" spans="2:31" ht="26.25" customHeight="1">
      <c r="B91" s="25"/>
      <c r="C91" s="25"/>
      <c r="D91" s="10" t="s">
        <v>28</v>
      </c>
      <c r="E91" s="47">
        <f>Eingabe!C25</f>
        <v>22</v>
      </c>
      <c r="F91" s="5"/>
      <c r="G91" s="5">
        <f t="shared" si="5"/>
        <v>0</v>
      </c>
      <c r="H91" s="6"/>
      <c r="I91" s="5">
        <f t="shared" si="6"/>
        <v>0</v>
      </c>
      <c r="J91" s="7">
        <f>Eingabe!F25</f>
        <v>0</v>
      </c>
      <c r="K91" s="128">
        <f t="shared" si="7"/>
        <v>0</v>
      </c>
      <c r="L91" s="129">
        <f t="shared" si="8"/>
        <v>0</v>
      </c>
      <c r="M91" s="25"/>
      <c r="N91" s="31"/>
      <c r="O91" s="31"/>
      <c r="P91" s="33"/>
      <c r="Q91" s="34"/>
      <c r="R91" s="34"/>
      <c r="S91" s="34"/>
      <c r="T91" s="33"/>
      <c r="U91" s="33"/>
      <c r="V91" s="34"/>
      <c r="W91" s="33"/>
      <c r="X91" s="31"/>
      <c r="Y91" s="31"/>
      <c r="Z91" s="31"/>
      <c r="AA91" s="25"/>
      <c r="AB91" s="30"/>
      <c r="AC91" s="25"/>
      <c r="AD91" s="17"/>
      <c r="AE91" s="17"/>
    </row>
    <row r="92" spans="2:31" ht="26.25" customHeight="1">
      <c r="B92" s="25"/>
      <c r="C92" s="25"/>
      <c r="D92" s="10" t="s">
        <v>29</v>
      </c>
      <c r="E92" s="47">
        <f>Eingabe!C26</f>
        <v>23</v>
      </c>
      <c r="F92" s="5"/>
      <c r="G92" s="5">
        <f t="shared" si="5"/>
        <v>0</v>
      </c>
      <c r="H92" s="6"/>
      <c r="I92" s="5">
        <f t="shared" si="6"/>
        <v>0</v>
      </c>
      <c r="J92" s="7">
        <f>Eingabe!F26</f>
        <v>0</v>
      </c>
      <c r="K92" s="128">
        <f t="shared" si="7"/>
        <v>0</v>
      </c>
      <c r="L92" s="129">
        <f t="shared" si="8"/>
        <v>0</v>
      </c>
      <c r="M92" s="25"/>
      <c r="N92" s="31"/>
      <c r="O92" s="31"/>
      <c r="P92" s="33"/>
      <c r="Q92" s="34"/>
      <c r="R92" s="34"/>
      <c r="S92" s="34"/>
      <c r="T92" s="33"/>
      <c r="U92" s="33"/>
      <c r="V92" s="34"/>
      <c r="W92" s="33"/>
      <c r="X92" s="31"/>
      <c r="Y92" s="31"/>
      <c r="Z92" s="31"/>
      <c r="AA92" s="25"/>
      <c r="AB92" s="30"/>
      <c r="AC92" s="25"/>
      <c r="AD92" s="17"/>
      <c r="AE92" s="17"/>
    </row>
    <row r="93" spans="2:31" ht="26.25" customHeight="1">
      <c r="B93" s="25"/>
      <c r="C93" s="25"/>
      <c r="D93" s="10" t="s">
        <v>30</v>
      </c>
      <c r="E93" s="47">
        <f>Eingabe!C27</f>
        <v>24</v>
      </c>
      <c r="F93" s="5"/>
      <c r="G93" s="5">
        <f t="shared" si="5"/>
        <v>0</v>
      </c>
      <c r="H93" s="6"/>
      <c r="I93" s="5">
        <f t="shared" si="6"/>
        <v>0</v>
      </c>
      <c r="J93" s="7">
        <f>Eingabe!F27</f>
        <v>0</v>
      </c>
      <c r="K93" s="128">
        <f t="shared" si="7"/>
        <v>0</v>
      </c>
      <c r="L93" s="129">
        <f t="shared" si="8"/>
        <v>0</v>
      </c>
      <c r="M93" s="25"/>
      <c r="N93" s="31"/>
      <c r="O93" s="31"/>
      <c r="P93" s="33"/>
      <c r="Q93" s="34"/>
      <c r="R93" s="34"/>
      <c r="S93" s="34"/>
      <c r="T93" s="33"/>
      <c r="U93" s="33"/>
      <c r="V93" s="34"/>
      <c r="W93" s="33"/>
      <c r="X93" s="31"/>
      <c r="Y93" s="31"/>
      <c r="Z93" s="31"/>
      <c r="AA93" s="25"/>
      <c r="AB93" s="30"/>
      <c r="AC93" s="25"/>
      <c r="AD93" s="17"/>
      <c r="AE93" s="17"/>
    </row>
    <row r="94" spans="2:31" ht="26.25" customHeight="1">
      <c r="B94" s="25"/>
      <c r="C94" s="25"/>
      <c r="D94" s="10" t="s">
        <v>31</v>
      </c>
      <c r="E94" s="47">
        <f>Eingabe!C28</f>
        <v>25</v>
      </c>
      <c r="F94" s="5"/>
      <c r="G94" s="5">
        <f t="shared" si="5"/>
        <v>0</v>
      </c>
      <c r="H94" s="6"/>
      <c r="I94" s="5">
        <f t="shared" si="6"/>
        <v>0</v>
      </c>
      <c r="J94" s="7">
        <f>Eingabe!F28</f>
        <v>0</v>
      </c>
      <c r="K94" s="128">
        <f t="shared" si="7"/>
        <v>0</v>
      </c>
      <c r="L94" s="129">
        <f t="shared" si="8"/>
        <v>0</v>
      </c>
      <c r="M94" s="25"/>
      <c r="N94" s="31"/>
      <c r="O94" s="31"/>
      <c r="P94" s="33"/>
      <c r="Q94" s="34"/>
      <c r="R94" s="34"/>
      <c r="S94" s="34"/>
      <c r="T94" s="33"/>
      <c r="U94" s="33"/>
      <c r="V94" s="34"/>
      <c r="W94" s="33"/>
      <c r="X94" s="31"/>
      <c r="Y94" s="31"/>
      <c r="Z94" s="31"/>
      <c r="AA94" s="25"/>
      <c r="AB94" s="30"/>
      <c r="AC94" s="25"/>
      <c r="AD94" s="17"/>
      <c r="AE94" s="17"/>
    </row>
    <row r="95" spans="2:31" ht="26.25" customHeight="1">
      <c r="B95" s="25"/>
      <c r="C95" s="25"/>
      <c r="D95" s="10" t="s">
        <v>32</v>
      </c>
      <c r="E95" s="47">
        <f>Eingabe!C29</f>
        <v>26</v>
      </c>
      <c r="F95" s="5"/>
      <c r="G95" s="5">
        <f t="shared" si="5"/>
        <v>0</v>
      </c>
      <c r="H95" s="6"/>
      <c r="I95" s="5">
        <f t="shared" si="6"/>
        <v>0</v>
      </c>
      <c r="J95" s="7">
        <f>Eingabe!F29</f>
        <v>0</v>
      </c>
      <c r="K95" s="128">
        <f t="shared" si="7"/>
        <v>0</v>
      </c>
      <c r="L95" s="129">
        <f t="shared" si="8"/>
        <v>0</v>
      </c>
      <c r="M95" s="25"/>
      <c r="N95" s="31"/>
      <c r="O95" s="31"/>
      <c r="P95" s="33"/>
      <c r="Q95" s="34"/>
      <c r="R95" s="34"/>
      <c r="S95" s="34"/>
      <c r="T95" s="33"/>
      <c r="U95" s="33"/>
      <c r="V95" s="34"/>
      <c r="W95" s="33"/>
      <c r="X95" s="31"/>
      <c r="Y95" s="31"/>
      <c r="Z95" s="31"/>
      <c r="AA95" s="25"/>
      <c r="AB95" s="30"/>
      <c r="AC95" s="25"/>
      <c r="AD95" s="17"/>
      <c r="AE95" s="17"/>
    </row>
    <row r="96" spans="2:31" ht="26.25" customHeight="1">
      <c r="B96" s="25"/>
      <c r="C96" s="25"/>
      <c r="D96" s="10" t="s">
        <v>33</v>
      </c>
      <c r="E96" s="47">
        <f>Eingabe!C30</f>
        <v>27</v>
      </c>
      <c r="F96" s="5"/>
      <c r="G96" s="5">
        <f t="shared" si="5"/>
        <v>0</v>
      </c>
      <c r="H96" s="6"/>
      <c r="I96" s="5">
        <f t="shared" si="6"/>
        <v>0</v>
      </c>
      <c r="J96" s="7">
        <f>Eingabe!F30</f>
        <v>0</v>
      </c>
      <c r="K96" s="128">
        <f t="shared" si="7"/>
        <v>0</v>
      </c>
      <c r="L96" s="129">
        <f t="shared" si="8"/>
        <v>0</v>
      </c>
      <c r="M96" s="25"/>
      <c r="N96" s="31"/>
      <c r="O96" s="31"/>
      <c r="P96" s="33"/>
      <c r="Q96" s="34"/>
      <c r="R96" s="34"/>
      <c r="S96" s="34"/>
      <c r="T96" s="33"/>
      <c r="U96" s="33"/>
      <c r="V96" s="34"/>
      <c r="W96" s="33"/>
      <c r="X96" s="31"/>
      <c r="Y96" s="31"/>
      <c r="Z96" s="31"/>
      <c r="AA96" s="25"/>
      <c r="AB96" s="30"/>
      <c r="AC96" s="25"/>
      <c r="AD96" s="17"/>
      <c r="AE96" s="17"/>
    </row>
    <row r="97" spans="2:31" ht="26.25" customHeight="1">
      <c r="B97" s="25"/>
      <c r="C97" s="25"/>
      <c r="D97" s="10" t="s">
        <v>34</v>
      </c>
      <c r="E97" s="47">
        <f>Eingabe!C31</f>
        <v>28</v>
      </c>
      <c r="F97" s="5"/>
      <c r="G97" s="5">
        <f t="shared" si="5"/>
        <v>0</v>
      </c>
      <c r="H97" s="6"/>
      <c r="I97" s="5">
        <f t="shared" si="6"/>
        <v>0</v>
      </c>
      <c r="J97" s="7">
        <f>Eingabe!F31</f>
        <v>0</v>
      </c>
      <c r="K97" s="128">
        <f t="shared" si="7"/>
        <v>0</v>
      </c>
      <c r="L97" s="129">
        <f t="shared" si="8"/>
        <v>0</v>
      </c>
      <c r="M97" s="25"/>
      <c r="N97" s="31"/>
      <c r="O97" s="31"/>
      <c r="P97" s="33"/>
      <c r="Q97" s="34"/>
      <c r="R97" s="34"/>
      <c r="S97" s="34"/>
      <c r="T97" s="33"/>
      <c r="U97" s="33"/>
      <c r="V97" s="34"/>
      <c r="W97" s="33"/>
      <c r="X97" s="31"/>
      <c r="Y97" s="31"/>
      <c r="Z97" s="31"/>
      <c r="AA97" s="25"/>
      <c r="AB97" s="30"/>
      <c r="AC97" s="25"/>
      <c r="AD97" s="17"/>
      <c r="AE97" s="17"/>
    </row>
    <row r="98" spans="2:31" ht="26.25" customHeight="1">
      <c r="B98" s="25"/>
      <c r="C98" s="25"/>
      <c r="D98" s="10" t="s">
        <v>35</v>
      </c>
      <c r="E98" s="47">
        <f>Eingabe!C32</f>
        <v>29</v>
      </c>
      <c r="F98" s="5"/>
      <c r="G98" s="5">
        <f t="shared" si="5"/>
        <v>0</v>
      </c>
      <c r="H98" s="6"/>
      <c r="I98" s="5">
        <f t="shared" si="6"/>
        <v>0</v>
      </c>
      <c r="J98" s="7">
        <f>Eingabe!F32</f>
        <v>0</v>
      </c>
      <c r="K98" s="128">
        <f t="shared" si="7"/>
        <v>0</v>
      </c>
      <c r="L98" s="129">
        <f t="shared" si="8"/>
        <v>0</v>
      </c>
      <c r="M98" s="25"/>
      <c r="N98" s="31"/>
      <c r="O98" s="31"/>
      <c r="P98" s="33"/>
      <c r="Q98" s="34"/>
      <c r="R98" s="34"/>
      <c r="S98" s="34"/>
      <c r="T98" s="33"/>
      <c r="U98" s="33"/>
      <c r="V98" s="34"/>
      <c r="W98" s="33"/>
      <c r="X98" s="31"/>
      <c r="Y98" s="31"/>
      <c r="Z98" s="31"/>
      <c r="AA98" s="25"/>
      <c r="AB98" s="30"/>
      <c r="AC98" s="25"/>
      <c r="AD98" s="17"/>
      <c r="AE98" s="17"/>
    </row>
    <row r="99" spans="2:31" ht="26.25" customHeight="1">
      <c r="B99" s="25"/>
      <c r="C99" s="25"/>
      <c r="D99" s="10" t="s">
        <v>36</v>
      </c>
      <c r="E99" s="47">
        <f>Eingabe!C33</f>
        <v>30</v>
      </c>
      <c r="F99" s="5"/>
      <c r="G99" s="5">
        <f t="shared" si="5"/>
        <v>0</v>
      </c>
      <c r="H99" s="6"/>
      <c r="I99" s="5">
        <f t="shared" si="6"/>
        <v>0</v>
      </c>
      <c r="J99" s="7">
        <f>Eingabe!F33</f>
        <v>0</v>
      </c>
      <c r="K99" s="128">
        <f t="shared" si="7"/>
        <v>0</v>
      </c>
      <c r="L99" s="129">
        <f t="shared" si="8"/>
        <v>0</v>
      </c>
      <c r="M99" s="25"/>
      <c r="N99" s="31"/>
      <c r="O99" s="31"/>
      <c r="P99" s="33"/>
      <c r="Q99" s="34"/>
      <c r="R99" s="34"/>
      <c r="S99" s="34"/>
      <c r="T99" s="33"/>
      <c r="U99" s="33"/>
      <c r="V99" s="34"/>
      <c r="W99" s="33"/>
      <c r="X99" s="31"/>
      <c r="Y99" s="31"/>
      <c r="Z99" s="31"/>
      <c r="AA99" s="25"/>
      <c r="AB99" s="30"/>
      <c r="AC99" s="25"/>
      <c r="AD99" s="17"/>
      <c r="AE99" s="17"/>
    </row>
    <row r="100" spans="2:31" ht="26.25" customHeight="1">
      <c r="B100" s="25"/>
      <c r="C100" s="25"/>
      <c r="D100" s="10" t="s">
        <v>37</v>
      </c>
      <c r="E100" s="47">
        <f>Eingabe!C34</f>
        <v>31</v>
      </c>
      <c r="F100" s="5"/>
      <c r="G100" s="5">
        <f t="shared" si="5"/>
        <v>0</v>
      </c>
      <c r="H100" s="6"/>
      <c r="I100" s="5">
        <f t="shared" si="6"/>
        <v>0</v>
      </c>
      <c r="J100" s="7">
        <f>Eingabe!F34</f>
        <v>0</v>
      </c>
      <c r="K100" s="128">
        <f t="shared" si="7"/>
        <v>0</v>
      </c>
      <c r="L100" s="129">
        <f t="shared" si="8"/>
        <v>0</v>
      </c>
      <c r="M100" s="25"/>
      <c r="N100" s="31"/>
      <c r="O100" s="31"/>
      <c r="P100" s="33"/>
      <c r="Q100" s="34"/>
      <c r="R100" s="34"/>
      <c r="S100" s="34"/>
      <c r="T100" s="33"/>
      <c r="U100" s="33"/>
      <c r="V100" s="34"/>
      <c r="W100" s="33"/>
      <c r="X100" s="31"/>
      <c r="Y100" s="31"/>
      <c r="Z100" s="31"/>
      <c r="AA100" s="25"/>
      <c r="AB100" s="30"/>
      <c r="AC100" s="25"/>
      <c r="AD100" s="17"/>
      <c r="AE100" s="17"/>
    </row>
    <row r="101" spans="2:31" ht="26.25" customHeight="1">
      <c r="B101" s="25"/>
      <c r="C101" s="25"/>
      <c r="D101" s="10" t="s">
        <v>38</v>
      </c>
      <c r="E101" s="47">
        <f>Eingabe!C35</f>
        <v>32</v>
      </c>
      <c r="F101" s="5"/>
      <c r="G101" s="5">
        <f t="shared" si="5"/>
        <v>0</v>
      </c>
      <c r="H101" s="6"/>
      <c r="I101" s="5">
        <f t="shared" si="6"/>
        <v>0</v>
      </c>
      <c r="J101" s="7">
        <f>Eingabe!F35</f>
        <v>0</v>
      </c>
      <c r="K101" s="128">
        <f t="shared" si="7"/>
        <v>0</v>
      </c>
      <c r="L101" s="129">
        <f t="shared" si="8"/>
        <v>0</v>
      </c>
      <c r="M101" s="25"/>
      <c r="N101" s="31"/>
      <c r="O101" s="31"/>
      <c r="P101" s="33"/>
      <c r="Q101" s="34"/>
      <c r="R101" s="34"/>
      <c r="S101" s="34"/>
      <c r="T101" s="33"/>
      <c r="U101" s="33"/>
      <c r="V101" s="34"/>
      <c r="W101" s="33"/>
      <c r="X101" s="31"/>
      <c r="Y101" s="31"/>
      <c r="Z101" s="31"/>
      <c r="AA101" s="25"/>
      <c r="AB101" s="30"/>
      <c r="AC101" s="25"/>
      <c r="AD101" s="17"/>
      <c r="AE101" s="17"/>
    </row>
    <row r="102" spans="2:31" ht="26.25" customHeight="1">
      <c r="B102" s="25"/>
      <c r="C102" s="25"/>
      <c r="D102" s="10" t="s">
        <v>39</v>
      </c>
      <c r="E102" s="47">
        <f>Eingabe!C36</f>
        <v>33</v>
      </c>
      <c r="F102" s="5"/>
      <c r="G102" s="5">
        <f aca="true" t="shared" si="9" ref="G102:G119">H102-F102</f>
        <v>0</v>
      </c>
      <c r="H102" s="6"/>
      <c r="I102" s="5">
        <f aca="true" t="shared" si="10" ref="I102:I119">SUM(H102/12)</f>
        <v>0</v>
      </c>
      <c r="J102" s="7">
        <f>Eingabe!F36</f>
        <v>0</v>
      </c>
      <c r="K102" s="128">
        <f t="shared" si="7"/>
        <v>0</v>
      </c>
      <c r="L102" s="129">
        <f t="shared" si="8"/>
        <v>0</v>
      </c>
      <c r="M102" s="25"/>
      <c r="N102" s="31"/>
      <c r="O102" s="31"/>
      <c r="P102" s="33"/>
      <c r="Q102" s="34"/>
      <c r="R102" s="34"/>
      <c r="S102" s="34"/>
      <c r="T102" s="33"/>
      <c r="U102" s="33"/>
      <c r="V102" s="34"/>
      <c r="W102" s="33"/>
      <c r="X102" s="31"/>
      <c r="Y102" s="31"/>
      <c r="Z102" s="31"/>
      <c r="AA102" s="25"/>
      <c r="AB102" s="30"/>
      <c r="AC102" s="25"/>
      <c r="AD102" s="17"/>
      <c r="AE102" s="17"/>
    </row>
    <row r="103" spans="2:31" ht="26.25" customHeight="1">
      <c r="B103" s="25"/>
      <c r="C103" s="25"/>
      <c r="D103" s="10" t="s">
        <v>40</v>
      </c>
      <c r="E103" s="47">
        <f>Eingabe!C37</f>
        <v>34</v>
      </c>
      <c r="F103" s="5"/>
      <c r="G103" s="5">
        <f t="shared" si="9"/>
        <v>0</v>
      </c>
      <c r="H103" s="6"/>
      <c r="I103" s="5">
        <f t="shared" si="10"/>
        <v>0</v>
      </c>
      <c r="J103" s="7">
        <f>Eingabe!F37</f>
        <v>0</v>
      </c>
      <c r="K103" s="128">
        <f aca="true" t="shared" si="11" ref="K103:K119">$H$70-H103</f>
        <v>0</v>
      </c>
      <c r="L103" s="129">
        <f t="shared" si="8"/>
        <v>0</v>
      </c>
      <c r="M103" s="25"/>
      <c r="N103" s="31"/>
      <c r="O103" s="31"/>
      <c r="P103" s="33"/>
      <c r="Q103" s="34"/>
      <c r="R103" s="34"/>
      <c r="S103" s="34"/>
      <c r="T103" s="33"/>
      <c r="U103" s="33"/>
      <c r="V103" s="34"/>
      <c r="W103" s="33"/>
      <c r="X103" s="31"/>
      <c r="Y103" s="31"/>
      <c r="Z103" s="31"/>
      <c r="AA103" s="25"/>
      <c r="AB103" s="30"/>
      <c r="AC103" s="25"/>
      <c r="AD103" s="17"/>
      <c r="AE103" s="17"/>
    </row>
    <row r="104" spans="2:32" ht="26.25" customHeight="1">
      <c r="B104" s="25"/>
      <c r="C104" s="34"/>
      <c r="D104" s="10" t="s">
        <v>41</v>
      </c>
      <c r="E104" s="47">
        <f>Eingabe!C38</f>
        <v>35</v>
      </c>
      <c r="F104" s="5"/>
      <c r="G104" s="5">
        <f t="shared" si="9"/>
        <v>0</v>
      </c>
      <c r="H104" s="6"/>
      <c r="I104" s="5">
        <f t="shared" si="10"/>
        <v>0</v>
      </c>
      <c r="J104" s="7">
        <f>Eingabe!F38</f>
        <v>0</v>
      </c>
      <c r="K104" s="128">
        <f t="shared" si="11"/>
        <v>0</v>
      </c>
      <c r="L104" s="129">
        <f t="shared" si="8"/>
        <v>0</v>
      </c>
      <c r="M104" s="25"/>
      <c r="N104" s="25"/>
      <c r="O104" s="25"/>
      <c r="P104" s="25"/>
      <c r="S104" s="33"/>
      <c r="T104" s="34"/>
      <c r="U104" s="34"/>
      <c r="V104" s="34"/>
      <c r="W104" s="33"/>
      <c r="X104" s="33"/>
      <c r="Y104" s="34"/>
      <c r="Z104" s="33"/>
      <c r="AA104" s="31"/>
      <c r="AB104" s="31"/>
      <c r="AE104" s="30"/>
      <c r="AF104" s="25"/>
    </row>
    <row r="105" spans="2:32" ht="26.25" customHeight="1">
      <c r="B105" s="33"/>
      <c r="C105" s="25"/>
      <c r="D105" s="10" t="s">
        <v>42</v>
      </c>
      <c r="E105" s="47">
        <f>Eingabe!C39</f>
        <v>36</v>
      </c>
      <c r="F105" s="5"/>
      <c r="G105" s="5">
        <f t="shared" si="9"/>
        <v>0</v>
      </c>
      <c r="H105" s="6"/>
      <c r="I105" s="5">
        <f t="shared" si="10"/>
        <v>0</v>
      </c>
      <c r="J105" s="7">
        <f>Eingabe!F39</f>
        <v>0</v>
      </c>
      <c r="K105" s="128">
        <f t="shared" si="11"/>
        <v>0</v>
      </c>
      <c r="L105" s="129">
        <f t="shared" si="8"/>
        <v>0</v>
      </c>
      <c r="M105" s="25"/>
      <c r="N105" s="25"/>
      <c r="O105" s="25"/>
      <c r="P105" s="25"/>
      <c r="S105" s="33"/>
      <c r="T105" s="34"/>
      <c r="U105" s="34"/>
      <c r="V105" s="34"/>
      <c r="W105" s="33"/>
      <c r="X105" s="33"/>
      <c r="Y105" s="34"/>
      <c r="Z105" s="33"/>
      <c r="AA105" s="31"/>
      <c r="AB105" s="31"/>
      <c r="AE105" s="30"/>
      <c r="AF105" s="25"/>
    </row>
    <row r="106" spans="2:32" ht="26.25" customHeight="1">
      <c r="B106" s="33"/>
      <c r="C106" s="25"/>
      <c r="D106" s="10" t="s">
        <v>43</v>
      </c>
      <c r="E106" s="47">
        <f>Eingabe!C40</f>
        <v>37</v>
      </c>
      <c r="F106" s="5"/>
      <c r="G106" s="5">
        <f t="shared" si="9"/>
        <v>0</v>
      </c>
      <c r="H106" s="6"/>
      <c r="I106" s="5">
        <f t="shared" si="10"/>
        <v>0</v>
      </c>
      <c r="J106" s="7">
        <f>Eingabe!F40</f>
        <v>0</v>
      </c>
      <c r="K106" s="128">
        <f t="shared" si="11"/>
        <v>0</v>
      </c>
      <c r="L106" s="129">
        <f t="shared" si="8"/>
        <v>0</v>
      </c>
      <c r="M106" s="25"/>
      <c r="N106" s="25"/>
      <c r="O106" s="25"/>
      <c r="P106" s="25"/>
      <c r="S106" s="33"/>
      <c r="T106" s="34"/>
      <c r="U106" s="34"/>
      <c r="V106" s="34"/>
      <c r="W106" s="33"/>
      <c r="X106" s="33"/>
      <c r="Y106" s="34"/>
      <c r="Z106" s="33"/>
      <c r="AA106" s="31"/>
      <c r="AB106" s="31"/>
      <c r="AE106" s="30"/>
      <c r="AF106" s="25"/>
    </row>
    <row r="107" spans="2:31" ht="34.5" customHeight="1">
      <c r="B107" s="25"/>
      <c r="C107" s="25"/>
      <c r="D107" s="10" t="s">
        <v>44</v>
      </c>
      <c r="E107" s="47">
        <f>Eingabe!C41</f>
        <v>38</v>
      </c>
      <c r="F107" s="5"/>
      <c r="G107" s="5">
        <f t="shared" si="9"/>
        <v>0</v>
      </c>
      <c r="H107" s="6"/>
      <c r="I107" s="5">
        <f t="shared" si="10"/>
        <v>0</v>
      </c>
      <c r="J107" s="7">
        <f>Eingabe!F41</f>
        <v>0</v>
      </c>
      <c r="K107" s="128">
        <f t="shared" si="11"/>
        <v>0</v>
      </c>
      <c r="L107" s="129">
        <f t="shared" si="8"/>
        <v>0</v>
      </c>
      <c r="M107" s="25"/>
      <c r="N107" s="31"/>
      <c r="O107" s="31"/>
      <c r="P107" s="33"/>
      <c r="Q107" s="34"/>
      <c r="R107" s="34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17"/>
      <c r="AE107" s="17"/>
    </row>
    <row r="108" spans="2:31" ht="31.5" customHeight="1">
      <c r="B108" s="25"/>
      <c r="C108" s="25"/>
      <c r="D108" s="10" t="s">
        <v>45</v>
      </c>
      <c r="E108" s="47">
        <f>Eingabe!C42</f>
        <v>39</v>
      </c>
      <c r="F108" s="5"/>
      <c r="G108" s="5">
        <f t="shared" si="9"/>
        <v>0</v>
      </c>
      <c r="H108" s="6"/>
      <c r="I108" s="5">
        <f t="shared" si="10"/>
        <v>0</v>
      </c>
      <c r="J108" s="7">
        <f>Eingabe!F42</f>
        <v>0</v>
      </c>
      <c r="K108" s="128">
        <f t="shared" si="11"/>
        <v>0</v>
      </c>
      <c r="L108" s="129">
        <f t="shared" si="8"/>
        <v>0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17"/>
      <c r="AE108" s="17"/>
    </row>
    <row r="109" spans="2:31" ht="26.25" customHeight="1">
      <c r="B109" s="25"/>
      <c r="C109" s="25"/>
      <c r="D109" s="10" t="s">
        <v>46</v>
      </c>
      <c r="E109" s="47">
        <f>Eingabe!C43</f>
        <v>40</v>
      </c>
      <c r="F109" s="5"/>
      <c r="G109" s="5">
        <f t="shared" si="9"/>
        <v>0</v>
      </c>
      <c r="H109" s="6"/>
      <c r="I109" s="5">
        <f t="shared" si="10"/>
        <v>0</v>
      </c>
      <c r="J109" s="7">
        <f>Eingabe!F43</f>
        <v>0</v>
      </c>
      <c r="K109" s="128">
        <f t="shared" si="11"/>
        <v>0</v>
      </c>
      <c r="L109" s="129">
        <f t="shared" si="8"/>
        <v>0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17"/>
      <c r="AE109" s="17"/>
    </row>
    <row r="110" spans="2:31" ht="26.25" customHeight="1">
      <c r="B110" s="25"/>
      <c r="C110" s="25"/>
      <c r="D110" s="10" t="s">
        <v>47</v>
      </c>
      <c r="E110" s="47">
        <f>Eingabe!C44</f>
        <v>41</v>
      </c>
      <c r="F110" s="5"/>
      <c r="G110" s="5">
        <f t="shared" si="9"/>
        <v>0</v>
      </c>
      <c r="H110" s="6"/>
      <c r="I110" s="5">
        <f t="shared" si="10"/>
        <v>0</v>
      </c>
      <c r="J110" s="7">
        <f>Eingabe!F44</f>
        <v>0</v>
      </c>
      <c r="K110" s="128">
        <f t="shared" si="11"/>
        <v>0</v>
      </c>
      <c r="L110" s="129">
        <f t="shared" si="8"/>
        <v>0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17"/>
      <c r="AE110" s="17"/>
    </row>
    <row r="111" spans="2:31" ht="26.25" customHeight="1">
      <c r="B111" s="25"/>
      <c r="C111" s="25"/>
      <c r="D111" s="10" t="s">
        <v>48</v>
      </c>
      <c r="E111" s="47">
        <f>Eingabe!C45</f>
        <v>42</v>
      </c>
      <c r="F111" s="5"/>
      <c r="G111" s="5">
        <f t="shared" si="9"/>
        <v>0</v>
      </c>
      <c r="H111" s="6"/>
      <c r="I111" s="5">
        <f t="shared" si="10"/>
        <v>0</v>
      </c>
      <c r="J111" s="7">
        <f>Eingabe!F45</f>
        <v>0</v>
      </c>
      <c r="K111" s="128">
        <f t="shared" si="11"/>
        <v>0</v>
      </c>
      <c r="L111" s="129">
        <f t="shared" si="8"/>
        <v>0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17"/>
      <c r="AE111" s="17"/>
    </row>
    <row r="112" spans="2:31" ht="26.25" customHeight="1">
      <c r="B112" s="25"/>
      <c r="C112" s="25"/>
      <c r="D112" s="10" t="s">
        <v>49</v>
      </c>
      <c r="E112" s="47">
        <f>Eingabe!C46</f>
        <v>43</v>
      </c>
      <c r="F112" s="5"/>
      <c r="G112" s="5">
        <f t="shared" si="9"/>
        <v>0</v>
      </c>
      <c r="H112" s="6"/>
      <c r="I112" s="5">
        <f t="shared" si="10"/>
        <v>0</v>
      </c>
      <c r="J112" s="7">
        <f>Eingabe!F46</f>
        <v>0</v>
      </c>
      <c r="K112" s="128">
        <f t="shared" si="11"/>
        <v>0</v>
      </c>
      <c r="L112" s="129">
        <f t="shared" si="8"/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17"/>
      <c r="AE112" s="17"/>
    </row>
    <row r="113" spans="2:31" ht="26.25" customHeight="1">
      <c r="B113" s="25"/>
      <c r="C113" s="25"/>
      <c r="D113" s="10" t="s">
        <v>50</v>
      </c>
      <c r="E113" s="47">
        <f>Eingabe!C47</f>
        <v>44</v>
      </c>
      <c r="F113" s="5"/>
      <c r="G113" s="5">
        <f t="shared" si="9"/>
        <v>0</v>
      </c>
      <c r="H113" s="6"/>
      <c r="I113" s="5">
        <f t="shared" si="10"/>
        <v>0</v>
      </c>
      <c r="J113" s="7">
        <f>Eingabe!F47</f>
        <v>0</v>
      </c>
      <c r="K113" s="128">
        <f t="shared" si="11"/>
        <v>0</v>
      </c>
      <c r="L113" s="129">
        <f t="shared" si="8"/>
        <v>0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17"/>
      <c r="AE113" s="17"/>
    </row>
    <row r="114" spans="2:31" ht="26.25" customHeight="1">
      <c r="B114" s="25"/>
      <c r="C114" s="25"/>
      <c r="D114" s="10" t="s">
        <v>51</v>
      </c>
      <c r="E114" s="47">
        <f>Eingabe!C48</f>
        <v>45</v>
      </c>
      <c r="F114" s="5"/>
      <c r="G114" s="5">
        <f t="shared" si="9"/>
        <v>0</v>
      </c>
      <c r="H114" s="6"/>
      <c r="I114" s="5">
        <f t="shared" si="10"/>
        <v>0</v>
      </c>
      <c r="J114" s="7">
        <f>Eingabe!F48</f>
        <v>0</v>
      </c>
      <c r="K114" s="128">
        <f t="shared" si="11"/>
        <v>0</v>
      </c>
      <c r="L114" s="129">
        <f t="shared" si="8"/>
        <v>0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17"/>
      <c r="AE114" s="17"/>
    </row>
    <row r="115" spans="2:31" ht="26.25" customHeight="1">
      <c r="B115" s="25"/>
      <c r="C115" s="25"/>
      <c r="D115" s="10" t="s">
        <v>52</v>
      </c>
      <c r="E115" s="47">
        <f>Eingabe!C49</f>
        <v>46</v>
      </c>
      <c r="F115" s="5"/>
      <c r="G115" s="5">
        <f t="shared" si="9"/>
        <v>0</v>
      </c>
      <c r="H115" s="6"/>
      <c r="I115" s="5">
        <f t="shared" si="10"/>
        <v>0</v>
      </c>
      <c r="J115" s="7">
        <f>Eingabe!F49</f>
        <v>0</v>
      </c>
      <c r="K115" s="128">
        <f t="shared" si="11"/>
        <v>0</v>
      </c>
      <c r="L115" s="129">
        <f t="shared" si="8"/>
        <v>0</v>
      </c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17"/>
      <c r="AE115" s="17"/>
    </row>
    <row r="116" spans="2:31" ht="26.25" customHeight="1">
      <c r="B116" s="25"/>
      <c r="C116" s="25"/>
      <c r="D116" s="10" t="s">
        <v>53</v>
      </c>
      <c r="E116" s="47">
        <f>Eingabe!C50</f>
        <v>47</v>
      </c>
      <c r="F116" s="5"/>
      <c r="G116" s="5">
        <f t="shared" si="9"/>
        <v>0</v>
      </c>
      <c r="H116" s="6"/>
      <c r="I116" s="5">
        <f t="shared" si="10"/>
        <v>0</v>
      </c>
      <c r="J116" s="7">
        <f>Eingabe!F50</f>
        <v>0</v>
      </c>
      <c r="K116" s="128">
        <f t="shared" si="11"/>
        <v>0</v>
      </c>
      <c r="L116" s="129">
        <f t="shared" si="8"/>
        <v>0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17"/>
      <c r="AE116" s="17"/>
    </row>
    <row r="117" spans="2:31" ht="26.25" customHeight="1">
      <c r="B117" s="25"/>
      <c r="C117" s="25"/>
      <c r="D117" s="10" t="s">
        <v>54</v>
      </c>
      <c r="E117" s="47">
        <f>Eingabe!C51</f>
        <v>48</v>
      </c>
      <c r="F117" s="5"/>
      <c r="G117" s="5">
        <f t="shared" si="9"/>
        <v>0</v>
      </c>
      <c r="H117" s="6"/>
      <c r="I117" s="5">
        <f t="shared" si="10"/>
        <v>0</v>
      </c>
      <c r="J117" s="7">
        <f>Eingabe!F51</f>
        <v>0</v>
      </c>
      <c r="K117" s="128">
        <f t="shared" si="11"/>
        <v>0</v>
      </c>
      <c r="L117" s="129">
        <f t="shared" si="8"/>
        <v>0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17"/>
      <c r="AE117" s="17"/>
    </row>
    <row r="118" spans="2:31" ht="26.25" customHeight="1">
      <c r="B118" s="25"/>
      <c r="C118" s="25"/>
      <c r="D118" s="10" t="s">
        <v>55</v>
      </c>
      <c r="E118" s="47">
        <f>Eingabe!C52</f>
        <v>49</v>
      </c>
      <c r="F118" s="5"/>
      <c r="G118" s="5">
        <f t="shared" si="9"/>
        <v>0</v>
      </c>
      <c r="H118" s="6"/>
      <c r="I118" s="5">
        <f t="shared" si="10"/>
        <v>0</v>
      </c>
      <c r="J118" s="7">
        <f>Eingabe!F52</f>
        <v>0</v>
      </c>
      <c r="K118" s="128">
        <f t="shared" si="11"/>
        <v>0</v>
      </c>
      <c r="L118" s="129">
        <f t="shared" si="8"/>
        <v>0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17"/>
      <c r="AE118" s="17"/>
    </row>
    <row r="119" spans="2:31" ht="26.25" customHeight="1" thickBot="1">
      <c r="B119" s="25"/>
      <c r="C119" s="25"/>
      <c r="D119" s="19" t="s">
        <v>56</v>
      </c>
      <c r="E119" s="48">
        <f>Eingabe!C53</f>
        <v>50</v>
      </c>
      <c r="F119" s="21"/>
      <c r="G119" s="21">
        <f t="shared" si="9"/>
        <v>0</v>
      </c>
      <c r="H119" s="22"/>
      <c r="I119" s="21">
        <f t="shared" si="10"/>
        <v>0</v>
      </c>
      <c r="J119" s="23">
        <f>Eingabe!F53</f>
        <v>0</v>
      </c>
      <c r="K119" s="132">
        <f t="shared" si="11"/>
        <v>0</v>
      </c>
      <c r="L119" s="133">
        <f t="shared" si="8"/>
        <v>0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17"/>
      <c r="AE119" s="17"/>
    </row>
    <row r="120" spans="2:31" ht="26.25" customHeight="1" thickBot="1">
      <c r="B120" s="25"/>
      <c r="C120" s="25"/>
      <c r="D120" s="147" t="str">
        <f>Eingabe!$B$54</f>
        <v>Punktevergabe: 30,27,25,24,23,22,21,20,19,18,17,16,15,14,13,12,11,10,9,8,7,6,5,4,3,2,1</v>
      </c>
      <c r="E120" s="148"/>
      <c r="F120" s="148"/>
      <c r="G120" s="148"/>
      <c r="H120" s="148"/>
      <c r="I120" s="148"/>
      <c r="J120" s="148"/>
      <c r="K120" s="148"/>
      <c r="L120" s="149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17"/>
      <c r="AE120" s="17"/>
    </row>
    <row r="121" spans="2:31" ht="26.25" customHeight="1">
      <c r="B121" s="25"/>
      <c r="C121" s="25"/>
      <c r="D121" s="25"/>
      <c r="E121" s="25"/>
      <c r="F121" s="4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17"/>
      <c r="AE121" s="17"/>
    </row>
    <row r="122" spans="2:31" ht="26.25" customHeight="1">
      <c r="B122" s="25"/>
      <c r="C122" s="25"/>
      <c r="D122" s="30"/>
      <c r="E122" s="49"/>
      <c r="F122" s="40"/>
      <c r="G122" s="40"/>
      <c r="H122" s="41"/>
      <c r="I122" s="42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17"/>
      <c r="AE122" s="17"/>
    </row>
    <row r="123" spans="2:31" ht="26.25" customHeight="1" thickBot="1">
      <c r="B123" s="25"/>
      <c r="C123" s="25"/>
      <c r="D123" s="25"/>
      <c r="E123" s="46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17"/>
      <c r="AE123" s="17"/>
    </row>
    <row r="124" spans="2:31" ht="26.25" customHeight="1" thickBot="1">
      <c r="B124" s="25"/>
      <c r="C124" s="25"/>
      <c r="D124" s="150" t="str">
        <f>Eingabe!$G$3</f>
        <v>Mac Raceway 04.12.15</v>
      </c>
      <c r="E124" s="151"/>
      <c r="F124" s="151"/>
      <c r="G124" s="151"/>
      <c r="H124" s="151"/>
      <c r="I124" s="151"/>
      <c r="J124" s="151"/>
      <c r="K124" s="151"/>
      <c r="L124" s="152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7"/>
      <c r="AE124" s="17"/>
    </row>
    <row r="125" spans="2:31" ht="26.25" customHeight="1">
      <c r="B125" s="25"/>
      <c r="C125" s="25"/>
      <c r="D125" s="161" t="s">
        <v>0</v>
      </c>
      <c r="E125" s="159" t="s">
        <v>63</v>
      </c>
      <c r="F125" s="159" t="s">
        <v>4</v>
      </c>
      <c r="G125" s="159" t="s">
        <v>5</v>
      </c>
      <c r="H125" s="159" t="s">
        <v>6</v>
      </c>
      <c r="I125" s="159" t="s">
        <v>62</v>
      </c>
      <c r="J125" s="163" t="s">
        <v>3</v>
      </c>
      <c r="K125" s="35" t="s">
        <v>60</v>
      </c>
      <c r="L125" s="3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17"/>
      <c r="AE125" s="17"/>
    </row>
    <row r="126" spans="2:31" ht="26.25" customHeight="1" thickBot="1">
      <c r="B126" s="25"/>
      <c r="C126" s="25"/>
      <c r="D126" s="162"/>
      <c r="E126" s="160"/>
      <c r="F126" s="160"/>
      <c r="G126" s="160"/>
      <c r="H126" s="160"/>
      <c r="I126" s="160"/>
      <c r="J126" s="164"/>
      <c r="K126" s="50" t="s">
        <v>58</v>
      </c>
      <c r="L126" s="51" t="s">
        <v>59</v>
      </c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17"/>
      <c r="AE126" s="17"/>
    </row>
    <row r="127" spans="2:31" ht="26.25" customHeight="1">
      <c r="B127" s="25"/>
      <c r="C127" s="25"/>
      <c r="D127" s="11" t="s">
        <v>7</v>
      </c>
      <c r="E127" s="48" t="str">
        <f>Eingabe!C4</f>
        <v>Walter Lemböck </v>
      </c>
      <c r="F127" s="5"/>
      <c r="G127" s="5">
        <f aca="true" t="shared" si="12" ref="G127:G158">H127-F127</f>
        <v>0</v>
      </c>
      <c r="H127" s="6"/>
      <c r="I127" s="5">
        <f aca="true" t="shared" si="13" ref="I127:I158">SUM(H127/12)</f>
        <v>0</v>
      </c>
      <c r="J127" s="7">
        <f>Eingabe!G4</f>
        <v>0</v>
      </c>
      <c r="K127" s="134"/>
      <c r="L127" s="13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17"/>
      <c r="AE127" s="17"/>
    </row>
    <row r="128" spans="2:31" ht="26.25" customHeight="1">
      <c r="B128" s="25"/>
      <c r="C128" s="25"/>
      <c r="D128" s="12" t="s">
        <v>8</v>
      </c>
      <c r="E128" s="47" t="str">
        <f>Eingabe!C5</f>
        <v>Walter Müllner </v>
      </c>
      <c r="F128" s="5"/>
      <c r="G128" s="5">
        <f t="shared" si="12"/>
        <v>0</v>
      </c>
      <c r="H128" s="6"/>
      <c r="I128" s="5">
        <f t="shared" si="13"/>
        <v>0</v>
      </c>
      <c r="J128" s="7">
        <f>Eingabe!G5</f>
        <v>0</v>
      </c>
      <c r="K128" s="124">
        <f aca="true" t="shared" si="14" ref="K128:K159">$H$127-H128</f>
        <v>0</v>
      </c>
      <c r="L128" s="1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17"/>
      <c r="AE128" s="17"/>
    </row>
    <row r="129" spans="2:31" ht="26.25" customHeight="1">
      <c r="B129" s="25"/>
      <c r="C129" s="25"/>
      <c r="D129" s="13" t="s">
        <v>9</v>
      </c>
      <c r="E129" s="47" t="str">
        <f>Eingabe!C6</f>
        <v>Gerhard Fischer </v>
      </c>
      <c r="F129" s="5"/>
      <c r="G129" s="5">
        <f t="shared" si="12"/>
        <v>0</v>
      </c>
      <c r="H129" s="6"/>
      <c r="I129" s="5">
        <f t="shared" si="13"/>
        <v>0</v>
      </c>
      <c r="J129" s="7">
        <f>Eingabe!G6</f>
        <v>0</v>
      </c>
      <c r="K129" s="126">
        <f t="shared" si="14"/>
        <v>0</v>
      </c>
      <c r="L129" s="127">
        <f>SUM(H128-H129)</f>
        <v>0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17"/>
      <c r="AE129" s="17"/>
    </row>
    <row r="130" spans="2:31" ht="26.25" customHeight="1">
      <c r="B130" s="25"/>
      <c r="C130" s="25"/>
      <c r="D130" s="10" t="s">
        <v>10</v>
      </c>
      <c r="E130" s="47" t="str">
        <f>Eingabe!C7</f>
        <v>Peter Siding </v>
      </c>
      <c r="F130" s="5"/>
      <c r="G130" s="5">
        <f t="shared" si="12"/>
        <v>0</v>
      </c>
      <c r="H130" s="6"/>
      <c r="I130" s="5">
        <f t="shared" si="13"/>
        <v>0</v>
      </c>
      <c r="J130" s="7">
        <f>Eingabe!G7</f>
        <v>0</v>
      </c>
      <c r="K130" s="128">
        <f t="shared" si="14"/>
        <v>0</v>
      </c>
      <c r="L130" s="129">
        <f>SUM(H129-H130)</f>
        <v>0</v>
      </c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17"/>
      <c r="AE130" s="17"/>
    </row>
    <row r="131" spans="2:31" ht="26.25" customHeight="1">
      <c r="B131" s="25"/>
      <c r="C131" s="25"/>
      <c r="D131" s="10" t="s">
        <v>11</v>
      </c>
      <c r="E131" s="47" t="str">
        <f>Eingabe!C8</f>
        <v>Helmut Schmidt</v>
      </c>
      <c r="F131" s="5"/>
      <c r="G131" s="5">
        <f t="shared" si="12"/>
        <v>0</v>
      </c>
      <c r="H131" s="6"/>
      <c r="I131" s="5">
        <f t="shared" si="13"/>
        <v>0</v>
      </c>
      <c r="J131" s="7">
        <f>Eingabe!G8</f>
        <v>0</v>
      </c>
      <c r="K131" s="128">
        <f t="shared" si="14"/>
        <v>0</v>
      </c>
      <c r="L131" s="129">
        <f aca="true" t="shared" si="15" ref="L131:L176">SUM(H130-H131)</f>
        <v>0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17"/>
      <c r="AE131" s="17"/>
    </row>
    <row r="132" spans="2:31" ht="26.25" customHeight="1">
      <c r="B132" s="25"/>
      <c r="C132" s="25"/>
      <c r="D132" s="10" t="s">
        <v>12</v>
      </c>
      <c r="E132" s="47" t="str">
        <f>Eingabe!C9</f>
        <v>Max Oswald</v>
      </c>
      <c r="F132" s="5"/>
      <c r="G132" s="5">
        <f t="shared" si="12"/>
        <v>0</v>
      </c>
      <c r="H132" s="6"/>
      <c r="I132" s="5">
        <f t="shared" si="13"/>
        <v>0</v>
      </c>
      <c r="J132" s="7">
        <f>Eingabe!G9</f>
        <v>0</v>
      </c>
      <c r="K132" s="128">
        <f t="shared" si="14"/>
        <v>0</v>
      </c>
      <c r="L132" s="129">
        <f t="shared" si="15"/>
        <v>0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17"/>
      <c r="AE132" s="17"/>
    </row>
    <row r="133" spans="2:31" ht="26.25" customHeight="1">
      <c r="B133" s="25"/>
      <c r="C133" s="25"/>
      <c r="D133" s="10" t="s">
        <v>13</v>
      </c>
      <c r="E133" s="47" t="str">
        <f>Eingabe!C10</f>
        <v>Thomas Nowak </v>
      </c>
      <c r="F133" s="5"/>
      <c r="G133" s="5">
        <f t="shared" si="12"/>
        <v>0</v>
      </c>
      <c r="H133" s="6"/>
      <c r="I133" s="5">
        <f t="shared" si="13"/>
        <v>0</v>
      </c>
      <c r="J133" s="7">
        <f>Eingabe!G10</f>
        <v>0</v>
      </c>
      <c r="K133" s="128">
        <f t="shared" si="14"/>
        <v>0</v>
      </c>
      <c r="L133" s="129">
        <f t="shared" si="15"/>
        <v>0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17"/>
      <c r="AE133" s="17"/>
    </row>
    <row r="134" spans="2:31" ht="26.25" customHeight="1">
      <c r="B134" s="25"/>
      <c r="C134" s="25"/>
      <c r="D134" s="10" t="s">
        <v>14</v>
      </c>
      <c r="E134" s="47" t="str">
        <f>Eingabe!C11</f>
        <v>Jürgen Oswald </v>
      </c>
      <c r="F134" s="5"/>
      <c r="G134" s="5">
        <f t="shared" si="12"/>
        <v>0</v>
      </c>
      <c r="H134" s="6"/>
      <c r="I134" s="5">
        <f t="shared" si="13"/>
        <v>0</v>
      </c>
      <c r="J134" s="7">
        <f>Eingabe!G11</f>
        <v>0</v>
      </c>
      <c r="K134" s="128">
        <f t="shared" si="14"/>
        <v>0</v>
      </c>
      <c r="L134" s="129">
        <f t="shared" si="15"/>
        <v>0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17"/>
      <c r="AE134" s="17"/>
    </row>
    <row r="135" spans="2:31" ht="26.25" customHeight="1">
      <c r="B135" s="25"/>
      <c r="C135" s="25"/>
      <c r="D135" s="10" t="s">
        <v>15</v>
      </c>
      <c r="E135" s="47" t="str">
        <f>Eingabe!C12</f>
        <v>Thomas Milanollo</v>
      </c>
      <c r="F135" s="5"/>
      <c r="G135" s="5">
        <f t="shared" si="12"/>
        <v>0</v>
      </c>
      <c r="H135" s="6"/>
      <c r="I135" s="5">
        <f t="shared" si="13"/>
        <v>0</v>
      </c>
      <c r="J135" s="7">
        <f>Eingabe!G12</f>
        <v>0</v>
      </c>
      <c r="K135" s="128">
        <f t="shared" si="14"/>
        <v>0</v>
      </c>
      <c r="L135" s="129">
        <f t="shared" si="15"/>
        <v>0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17"/>
      <c r="AE135" s="17"/>
    </row>
    <row r="136" spans="2:31" ht="26.25" customHeight="1">
      <c r="B136" s="25"/>
      <c r="C136" s="25"/>
      <c r="D136" s="10" t="s">
        <v>16</v>
      </c>
      <c r="E136" s="47" t="str">
        <f>Eingabe!C13</f>
        <v>Martin Batik</v>
      </c>
      <c r="F136" s="5"/>
      <c r="G136" s="5">
        <f t="shared" si="12"/>
        <v>0</v>
      </c>
      <c r="H136" s="6"/>
      <c r="I136" s="5">
        <f t="shared" si="13"/>
        <v>0</v>
      </c>
      <c r="J136" s="7">
        <f>Eingabe!G13</f>
        <v>0</v>
      </c>
      <c r="K136" s="128">
        <f t="shared" si="14"/>
        <v>0</v>
      </c>
      <c r="L136" s="129">
        <f t="shared" si="15"/>
        <v>0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17"/>
      <c r="AE136" s="17"/>
    </row>
    <row r="137" spans="2:31" ht="26.25" customHeight="1">
      <c r="B137" s="25"/>
      <c r="C137" s="25"/>
      <c r="D137" s="10" t="s">
        <v>17</v>
      </c>
      <c r="E137" s="47" t="str">
        <f>Eingabe!C14</f>
        <v>Gabi Krausler</v>
      </c>
      <c r="F137" s="5"/>
      <c r="G137" s="5">
        <f t="shared" si="12"/>
        <v>0</v>
      </c>
      <c r="H137" s="6"/>
      <c r="I137" s="5">
        <f t="shared" si="13"/>
        <v>0</v>
      </c>
      <c r="J137" s="7">
        <f>Eingabe!G14</f>
        <v>0</v>
      </c>
      <c r="K137" s="128">
        <f t="shared" si="14"/>
        <v>0</v>
      </c>
      <c r="L137" s="129">
        <f t="shared" si="15"/>
        <v>0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17"/>
      <c r="AE137" s="17"/>
    </row>
    <row r="138" spans="2:31" ht="26.25" customHeight="1">
      <c r="B138" s="25"/>
      <c r="C138" s="25"/>
      <c r="D138" s="10" t="s">
        <v>18</v>
      </c>
      <c r="E138" s="47" t="str">
        <f>Eingabe!C15</f>
        <v>Mario</v>
      </c>
      <c r="F138" s="5"/>
      <c r="G138" s="5">
        <f t="shared" si="12"/>
        <v>0</v>
      </c>
      <c r="H138" s="6"/>
      <c r="I138" s="5">
        <f t="shared" si="13"/>
        <v>0</v>
      </c>
      <c r="J138" s="7">
        <f>Eingabe!G15</f>
        <v>0</v>
      </c>
      <c r="K138" s="128">
        <f t="shared" si="14"/>
        <v>0</v>
      </c>
      <c r="L138" s="129">
        <f t="shared" si="15"/>
        <v>0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17"/>
      <c r="AE138" s="17"/>
    </row>
    <row r="139" spans="2:31" ht="26.25" customHeight="1">
      <c r="B139" s="25"/>
      <c r="C139" s="25"/>
      <c r="D139" s="10" t="s">
        <v>19</v>
      </c>
      <c r="E139" s="47" t="str">
        <f>Eingabe!C16</f>
        <v>Hans</v>
      </c>
      <c r="F139" s="5"/>
      <c r="G139" s="5">
        <f t="shared" si="12"/>
        <v>0</v>
      </c>
      <c r="H139" s="6"/>
      <c r="I139" s="5">
        <f t="shared" si="13"/>
        <v>0</v>
      </c>
      <c r="J139" s="7">
        <f>Eingabe!G16</f>
        <v>0</v>
      </c>
      <c r="K139" s="128">
        <f t="shared" si="14"/>
        <v>0</v>
      </c>
      <c r="L139" s="129">
        <f t="shared" si="15"/>
        <v>0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17"/>
      <c r="AE139" s="17"/>
    </row>
    <row r="140" spans="2:31" ht="26.25" customHeight="1">
      <c r="B140" s="25"/>
      <c r="C140" s="25"/>
      <c r="D140" s="10" t="s">
        <v>20</v>
      </c>
      <c r="E140" s="47" t="str">
        <f>Eingabe!C17</f>
        <v>Martin</v>
      </c>
      <c r="F140" s="5"/>
      <c r="G140" s="5">
        <f t="shared" si="12"/>
        <v>0</v>
      </c>
      <c r="H140" s="6"/>
      <c r="I140" s="5">
        <f t="shared" si="13"/>
        <v>0</v>
      </c>
      <c r="J140" s="7">
        <f>Eingabe!G17</f>
        <v>0</v>
      </c>
      <c r="K140" s="128">
        <f t="shared" si="14"/>
        <v>0</v>
      </c>
      <c r="L140" s="129">
        <f t="shared" si="15"/>
        <v>0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17"/>
      <c r="AE140" s="17"/>
    </row>
    <row r="141" spans="2:31" ht="26.25" customHeight="1">
      <c r="B141" s="25"/>
      <c r="C141" s="25"/>
      <c r="D141" s="10" t="s">
        <v>21</v>
      </c>
      <c r="E141" s="47">
        <f>Eingabe!C18</f>
        <v>15</v>
      </c>
      <c r="F141" s="5"/>
      <c r="G141" s="5">
        <f t="shared" si="12"/>
        <v>0</v>
      </c>
      <c r="H141" s="6"/>
      <c r="I141" s="5">
        <f t="shared" si="13"/>
        <v>0</v>
      </c>
      <c r="J141" s="7">
        <f>Eingabe!G18</f>
        <v>0</v>
      </c>
      <c r="K141" s="128">
        <f t="shared" si="14"/>
        <v>0</v>
      </c>
      <c r="L141" s="129">
        <f t="shared" si="15"/>
        <v>0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17"/>
      <c r="AE141" s="17"/>
    </row>
    <row r="142" spans="2:31" ht="26.25" customHeight="1">
      <c r="B142" s="25"/>
      <c r="C142" s="25"/>
      <c r="D142" s="10" t="s">
        <v>22</v>
      </c>
      <c r="E142" s="47">
        <f>Eingabe!C19</f>
        <v>16</v>
      </c>
      <c r="F142" s="5"/>
      <c r="G142" s="5">
        <f t="shared" si="12"/>
        <v>0</v>
      </c>
      <c r="H142" s="6"/>
      <c r="I142" s="5">
        <f t="shared" si="13"/>
        <v>0</v>
      </c>
      <c r="J142" s="7">
        <f>Eingabe!G19</f>
        <v>0</v>
      </c>
      <c r="K142" s="128">
        <f t="shared" si="14"/>
        <v>0</v>
      </c>
      <c r="L142" s="129">
        <f t="shared" si="15"/>
        <v>0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17"/>
      <c r="AE142" s="17"/>
    </row>
    <row r="143" spans="2:31" ht="26.25" customHeight="1">
      <c r="B143" s="25"/>
      <c r="C143" s="25"/>
      <c r="D143" s="10" t="s">
        <v>23</v>
      </c>
      <c r="E143" s="47">
        <f>Eingabe!C20</f>
        <v>17</v>
      </c>
      <c r="F143" s="5"/>
      <c r="G143" s="5">
        <f t="shared" si="12"/>
        <v>0</v>
      </c>
      <c r="H143" s="6"/>
      <c r="I143" s="5">
        <f t="shared" si="13"/>
        <v>0</v>
      </c>
      <c r="J143" s="7">
        <f>Eingabe!G20</f>
        <v>0</v>
      </c>
      <c r="K143" s="128">
        <f t="shared" si="14"/>
        <v>0</v>
      </c>
      <c r="L143" s="129">
        <f t="shared" si="15"/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17"/>
      <c r="AE143" s="17"/>
    </row>
    <row r="144" spans="2:31" ht="26.25" customHeight="1">
      <c r="B144" s="25"/>
      <c r="C144" s="25"/>
      <c r="D144" s="10" t="s">
        <v>24</v>
      </c>
      <c r="E144" s="47">
        <f>Eingabe!C21</f>
        <v>18</v>
      </c>
      <c r="F144" s="5"/>
      <c r="G144" s="5">
        <f t="shared" si="12"/>
        <v>0</v>
      </c>
      <c r="H144" s="6"/>
      <c r="I144" s="5">
        <f t="shared" si="13"/>
        <v>0</v>
      </c>
      <c r="J144" s="7">
        <f>Eingabe!G21</f>
        <v>0</v>
      </c>
      <c r="K144" s="128">
        <f t="shared" si="14"/>
        <v>0</v>
      </c>
      <c r="L144" s="129">
        <f t="shared" si="15"/>
        <v>0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17"/>
      <c r="AE144" s="17"/>
    </row>
    <row r="145" spans="2:31" ht="26.25" customHeight="1">
      <c r="B145" s="25"/>
      <c r="C145" s="25"/>
      <c r="D145" s="10" t="s">
        <v>25</v>
      </c>
      <c r="E145" s="47">
        <f>Eingabe!C22</f>
        <v>19</v>
      </c>
      <c r="F145" s="5"/>
      <c r="G145" s="5">
        <f t="shared" si="12"/>
        <v>0</v>
      </c>
      <c r="H145" s="6"/>
      <c r="I145" s="5">
        <f t="shared" si="13"/>
        <v>0</v>
      </c>
      <c r="J145" s="7">
        <f>Eingabe!G22</f>
        <v>0</v>
      </c>
      <c r="K145" s="128">
        <f t="shared" si="14"/>
        <v>0</v>
      </c>
      <c r="L145" s="129">
        <f t="shared" si="15"/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17"/>
      <c r="AE145" s="17"/>
    </row>
    <row r="146" spans="2:31" ht="26.25" customHeight="1">
      <c r="B146" s="25"/>
      <c r="C146" s="25"/>
      <c r="D146" s="10" t="s">
        <v>26</v>
      </c>
      <c r="E146" s="47">
        <f>Eingabe!C23</f>
        <v>20</v>
      </c>
      <c r="F146" s="5"/>
      <c r="G146" s="5">
        <f t="shared" si="12"/>
        <v>0</v>
      </c>
      <c r="H146" s="6"/>
      <c r="I146" s="5">
        <f t="shared" si="13"/>
        <v>0</v>
      </c>
      <c r="J146" s="7">
        <f>Eingabe!G23</f>
        <v>0</v>
      </c>
      <c r="K146" s="128">
        <f t="shared" si="14"/>
        <v>0</v>
      </c>
      <c r="L146" s="129">
        <f t="shared" si="15"/>
        <v>0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17"/>
      <c r="AE146" s="17"/>
    </row>
    <row r="147" spans="2:31" ht="26.25" customHeight="1">
      <c r="B147" s="25"/>
      <c r="C147" s="25"/>
      <c r="D147" s="10" t="s">
        <v>27</v>
      </c>
      <c r="E147" s="47">
        <f>Eingabe!C24</f>
        <v>21</v>
      </c>
      <c r="F147" s="5"/>
      <c r="G147" s="5">
        <f t="shared" si="12"/>
        <v>0</v>
      </c>
      <c r="H147" s="6"/>
      <c r="I147" s="5">
        <f t="shared" si="13"/>
        <v>0</v>
      </c>
      <c r="J147" s="7">
        <f>Eingabe!G24</f>
        <v>0</v>
      </c>
      <c r="K147" s="128">
        <f t="shared" si="14"/>
        <v>0</v>
      </c>
      <c r="L147" s="129">
        <f t="shared" si="15"/>
        <v>0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17"/>
      <c r="AE147" s="17"/>
    </row>
    <row r="148" spans="2:31" ht="26.25" customHeight="1">
      <c r="B148" s="25"/>
      <c r="C148" s="25"/>
      <c r="D148" s="10" t="s">
        <v>28</v>
      </c>
      <c r="E148" s="47">
        <f>Eingabe!C25</f>
        <v>22</v>
      </c>
      <c r="F148" s="5"/>
      <c r="G148" s="5">
        <f t="shared" si="12"/>
        <v>0</v>
      </c>
      <c r="H148" s="6"/>
      <c r="I148" s="5">
        <f t="shared" si="13"/>
        <v>0</v>
      </c>
      <c r="J148" s="7">
        <f>Eingabe!G25</f>
        <v>0</v>
      </c>
      <c r="K148" s="128">
        <f t="shared" si="14"/>
        <v>0</v>
      </c>
      <c r="L148" s="129">
        <f t="shared" si="15"/>
        <v>0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17"/>
      <c r="AE148" s="17"/>
    </row>
    <row r="149" spans="2:31" ht="26.25" customHeight="1">
      <c r="B149" s="25"/>
      <c r="C149" s="25"/>
      <c r="D149" s="10" t="s">
        <v>29</v>
      </c>
      <c r="E149" s="47">
        <f>Eingabe!C26</f>
        <v>23</v>
      </c>
      <c r="F149" s="5"/>
      <c r="G149" s="5">
        <f t="shared" si="12"/>
        <v>0</v>
      </c>
      <c r="H149" s="6"/>
      <c r="I149" s="5">
        <f t="shared" si="13"/>
        <v>0</v>
      </c>
      <c r="J149" s="7">
        <f>Eingabe!G26</f>
        <v>0</v>
      </c>
      <c r="K149" s="128">
        <f t="shared" si="14"/>
        <v>0</v>
      </c>
      <c r="L149" s="129">
        <f t="shared" si="15"/>
        <v>0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17"/>
      <c r="AE149" s="17"/>
    </row>
    <row r="150" spans="2:31" ht="26.25" customHeight="1">
      <c r="B150" s="25"/>
      <c r="C150" s="25"/>
      <c r="D150" s="10" t="s">
        <v>30</v>
      </c>
      <c r="E150" s="47">
        <f>Eingabe!C27</f>
        <v>24</v>
      </c>
      <c r="F150" s="5"/>
      <c r="G150" s="5">
        <f t="shared" si="12"/>
        <v>0</v>
      </c>
      <c r="H150" s="6"/>
      <c r="I150" s="5">
        <f t="shared" si="13"/>
        <v>0</v>
      </c>
      <c r="J150" s="7">
        <f>Eingabe!G27</f>
        <v>0</v>
      </c>
      <c r="K150" s="128">
        <f t="shared" si="14"/>
        <v>0</v>
      </c>
      <c r="L150" s="129">
        <f t="shared" si="15"/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17"/>
      <c r="AE150" s="17"/>
    </row>
    <row r="151" spans="2:31" ht="26.25" customHeight="1">
      <c r="B151" s="25"/>
      <c r="C151" s="25"/>
      <c r="D151" s="10" t="s">
        <v>31</v>
      </c>
      <c r="E151" s="47">
        <f>Eingabe!C28</f>
        <v>25</v>
      </c>
      <c r="F151" s="5"/>
      <c r="G151" s="5">
        <f t="shared" si="12"/>
        <v>0</v>
      </c>
      <c r="H151" s="6"/>
      <c r="I151" s="5">
        <f t="shared" si="13"/>
        <v>0</v>
      </c>
      <c r="J151" s="7">
        <f>Eingabe!G28</f>
        <v>0</v>
      </c>
      <c r="K151" s="128">
        <f t="shared" si="14"/>
        <v>0</v>
      </c>
      <c r="L151" s="129">
        <f t="shared" si="15"/>
        <v>0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17"/>
      <c r="AE151" s="17"/>
    </row>
    <row r="152" spans="2:31" ht="26.25" customHeight="1">
      <c r="B152" s="25"/>
      <c r="C152" s="25"/>
      <c r="D152" s="10" t="s">
        <v>32</v>
      </c>
      <c r="E152" s="47">
        <f>Eingabe!C29</f>
        <v>26</v>
      </c>
      <c r="F152" s="5"/>
      <c r="G152" s="5">
        <f t="shared" si="12"/>
        <v>0</v>
      </c>
      <c r="H152" s="6"/>
      <c r="I152" s="5">
        <f t="shared" si="13"/>
        <v>0</v>
      </c>
      <c r="J152" s="7">
        <f>Eingabe!G29</f>
        <v>0</v>
      </c>
      <c r="K152" s="128">
        <f t="shared" si="14"/>
        <v>0</v>
      </c>
      <c r="L152" s="129">
        <f t="shared" si="15"/>
        <v>0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17"/>
      <c r="AE152" s="17"/>
    </row>
    <row r="153" spans="2:31" ht="26.25" customHeight="1">
      <c r="B153" s="25"/>
      <c r="C153" s="25"/>
      <c r="D153" s="10" t="s">
        <v>33</v>
      </c>
      <c r="E153" s="47">
        <f>Eingabe!C30</f>
        <v>27</v>
      </c>
      <c r="F153" s="5"/>
      <c r="G153" s="5">
        <f t="shared" si="12"/>
        <v>0</v>
      </c>
      <c r="H153" s="6"/>
      <c r="I153" s="5">
        <f t="shared" si="13"/>
        <v>0</v>
      </c>
      <c r="J153" s="7">
        <f>Eingabe!G30</f>
        <v>0</v>
      </c>
      <c r="K153" s="128">
        <f t="shared" si="14"/>
        <v>0</v>
      </c>
      <c r="L153" s="129">
        <f t="shared" si="15"/>
        <v>0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17"/>
      <c r="AE153" s="17"/>
    </row>
    <row r="154" spans="2:31" ht="26.25" customHeight="1">
      <c r="B154" s="25"/>
      <c r="C154" s="25"/>
      <c r="D154" s="10" t="s">
        <v>34</v>
      </c>
      <c r="E154" s="47">
        <f>Eingabe!C31</f>
        <v>28</v>
      </c>
      <c r="F154" s="5"/>
      <c r="G154" s="5">
        <f t="shared" si="12"/>
        <v>0</v>
      </c>
      <c r="H154" s="6"/>
      <c r="I154" s="5">
        <f t="shared" si="13"/>
        <v>0</v>
      </c>
      <c r="J154" s="7">
        <f>Eingabe!G31</f>
        <v>0</v>
      </c>
      <c r="K154" s="128">
        <f t="shared" si="14"/>
        <v>0</v>
      </c>
      <c r="L154" s="129">
        <f t="shared" si="15"/>
        <v>0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17"/>
      <c r="AE154" s="17"/>
    </row>
    <row r="155" spans="2:31" ht="26.25" customHeight="1">
      <c r="B155" s="25"/>
      <c r="C155" s="25"/>
      <c r="D155" s="10" t="s">
        <v>35</v>
      </c>
      <c r="E155" s="47">
        <f>Eingabe!C32</f>
        <v>29</v>
      </c>
      <c r="F155" s="5"/>
      <c r="G155" s="5">
        <f t="shared" si="12"/>
        <v>0</v>
      </c>
      <c r="H155" s="6"/>
      <c r="I155" s="5">
        <f t="shared" si="13"/>
        <v>0</v>
      </c>
      <c r="J155" s="7">
        <f>Eingabe!G32</f>
        <v>0</v>
      </c>
      <c r="K155" s="128">
        <f t="shared" si="14"/>
        <v>0</v>
      </c>
      <c r="L155" s="129">
        <f t="shared" si="15"/>
        <v>0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17"/>
      <c r="AE155" s="17"/>
    </row>
    <row r="156" spans="2:31" ht="26.25" customHeight="1">
      <c r="B156" s="25"/>
      <c r="C156" s="25"/>
      <c r="D156" s="10" t="s">
        <v>36</v>
      </c>
      <c r="E156" s="47">
        <f>Eingabe!C33</f>
        <v>30</v>
      </c>
      <c r="F156" s="5"/>
      <c r="G156" s="5">
        <f t="shared" si="12"/>
        <v>0</v>
      </c>
      <c r="H156" s="6"/>
      <c r="I156" s="5">
        <f t="shared" si="13"/>
        <v>0</v>
      </c>
      <c r="J156" s="7">
        <f>Eingabe!G33</f>
        <v>0</v>
      </c>
      <c r="K156" s="128">
        <f t="shared" si="14"/>
        <v>0</v>
      </c>
      <c r="L156" s="129">
        <f t="shared" si="15"/>
        <v>0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17"/>
      <c r="AE156" s="17"/>
    </row>
    <row r="157" spans="2:31" ht="26.25" customHeight="1">
      <c r="B157" s="25"/>
      <c r="C157" s="25"/>
      <c r="D157" s="10" t="s">
        <v>37</v>
      </c>
      <c r="E157" s="47">
        <f>Eingabe!C34</f>
        <v>31</v>
      </c>
      <c r="F157" s="5"/>
      <c r="G157" s="5">
        <f t="shared" si="12"/>
        <v>0</v>
      </c>
      <c r="H157" s="6"/>
      <c r="I157" s="5">
        <f t="shared" si="13"/>
        <v>0</v>
      </c>
      <c r="J157" s="7">
        <f>Eingabe!G34</f>
        <v>0</v>
      </c>
      <c r="K157" s="128">
        <f t="shared" si="14"/>
        <v>0</v>
      </c>
      <c r="L157" s="129">
        <f t="shared" si="15"/>
        <v>0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17"/>
      <c r="AE157" s="17"/>
    </row>
    <row r="158" spans="2:31" ht="26.25" customHeight="1">
      <c r="B158" s="25"/>
      <c r="C158" s="25"/>
      <c r="D158" s="10" t="s">
        <v>38</v>
      </c>
      <c r="E158" s="47">
        <f>Eingabe!C35</f>
        <v>32</v>
      </c>
      <c r="F158" s="5"/>
      <c r="G158" s="5">
        <f t="shared" si="12"/>
        <v>0</v>
      </c>
      <c r="H158" s="6"/>
      <c r="I158" s="5">
        <f t="shared" si="13"/>
        <v>0</v>
      </c>
      <c r="J158" s="7">
        <f>Eingabe!G35</f>
        <v>0</v>
      </c>
      <c r="K158" s="128">
        <f t="shared" si="14"/>
        <v>0</v>
      </c>
      <c r="L158" s="129">
        <f t="shared" si="15"/>
        <v>0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17"/>
      <c r="AE158" s="17"/>
    </row>
    <row r="159" spans="2:31" ht="26.25" customHeight="1">
      <c r="B159" s="25"/>
      <c r="C159" s="25"/>
      <c r="D159" s="10" t="s">
        <v>39</v>
      </c>
      <c r="E159" s="47">
        <f>Eingabe!C36</f>
        <v>33</v>
      </c>
      <c r="F159" s="5"/>
      <c r="G159" s="5">
        <f aca="true" t="shared" si="16" ref="G159:G176">H159-F159</f>
        <v>0</v>
      </c>
      <c r="H159" s="6"/>
      <c r="I159" s="5">
        <f aca="true" t="shared" si="17" ref="I159:I176">SUM(H159/12)</f>
        <v>0</v>
      </c>
      <c r="J159" s="7">
        <f>Eingabe!G36</f>
        <v>0</v>
      </c>
      <c r="K159" s="128">
        <f t="shared" si="14"/>
        <v>0</v>
      </c>
      <c r="L159" s="129">
        <f t="shared" si="15"/>
        <v>0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17"/>
      <c r="AE159" s="17"/>
    </row>
    <row r="160" spans="2:32" ht="26.25" customHeight="1">
      <c r="B160" s="25"/>
      <c r="C160" s="25"/>
      <c r="D160" s="10" t="s">
        <v>40</v>
      </c>
      <c r="E160" s="47">
        <f>Eingabe!C37</f>
        <v>34</v>
      </c>
      <c r="F160" s="5"/>
      <c r="G160" s="5">
        <f t="shared" si="16"/>
        <v>0</v>
      </c>
      <c r="H160" s="6"/>
      <c r="I160" s="5">
        <f t="shared" si="17"/>
        <v>0</v>
      </c>
      <c r="J160" s="7">
        <f>Eingabe!G37</f>
        <v>0</v>
      </c>
      <c r="K160" s="128">
        <f aca="true" t="shared" si="18" ref="K160:K176">$H$127-H160</f>
        <v>0</v>
      </c>
      <c r="L160" s="129">
        <f t="shared" si="15"/>
        <v>0</v>
      </c>
      <c r="M160" s="25"/>
      <c r="N160" s="31"/>
      <c r="O160" s="31"/>
      <c r="P160" s="25"/>
      <c r="S160" s="33"/>
      <c r="T160" s="34"/>
      <c r="U160" s="34"/>
      <c r="V160" s="25"/>
      <c r="W160" s="25"/>
      <c r="X160" s="25"/>
      <c r="Y160" s="25"/>
      <c r="Z160" s="25"/>
      <c r="AA160" s="25"/>
      <c r="AB160" s="25"/>
      <c r="AC160" s="25"/>
      <c r="AE160" s="25"/>
      <c r="AF160" s="25"/>
    </row>
    <row r="161" spans="2:32" ht="26.25" customHeight="1">
      <c r="B161" s="25"/>
      <c r="C161" s="25"/>
      <c r="D161" s="10" t="s">
        <v>41</v>
      </c>
      <c r="E161" s="47">
        <f>Eingabe!C38</f>
        <v>35</v>
      </c>
      <c r="F161" s="5"/>
      <c r="G161" s="5">
        <f t="shared" si="16"/>
        <v>0</v>
      </c>
      <c r="H161" s="6"/>
      <c r="I161" s="5">
        <f t="shared" si="17"/>
        <v>0</v>
      </c>
      <c r="J161" s="7">
        <f>Eingabe!G38</f>
        <v>0</v>
      </c>
      <c r="K161" s="128">
        <f t="shared" si="18"/>
        <v>0</v>
      </c>
      <c r="L161" s="129">
        <f t="shared" si="15"/>
        <v>0</v>
      </c>
      <c r="M161" s="25"/>
      <c r="N161" s="25"/>
      <c r="O161" s="25"/>
      <c r="P161" s="25"/>
      <c r="S161" s="33"/>
      <c r="T161" s="34"/>
      <c r="U161" s="34"/>
      <c r="V161" s="25"/>
      <c r="W161" s="25"/>
      <c r="X161" s="25"/>
      <c r="Y161" s="25"/>
      <c r="Z161" s="25"/>
      <c r="AA161" s="25"/>
      <c r="AB161" s="25"/>
      <c r="AC161" s="25"/>
      <c r="AE161" s="25"/>
      <c r="AF161" s="25"/>
    </row>
    <row r="162" spans="2:32" ht="26.25" customHeight="1">
      <c r="B162" s="25"/>
      <c r="C162" s="30"/>
      <c r="D162" s="10" t="s">
        <v>42</v>
      </c>
      <c r="E162" s="47">
        <f>Eingabe!C39</f>
        <v>36</v>
      </c>
      <c r="F162" s="5"/>
      <c r="G162" s="5">
        <f t="shared" si="16"/>
        <v>0</v>
      </c>
      <c r="H162" s="6"/>
      <c r="I162" s="5">
        <f t="shared" si="17"/>
        <v>0</v>
      </c>
      <c r="J162" s="7">
        <f>Eingabe!G39</f>
        <v>0</v>
      </c>
      <c r="K162" s="128">
        <f t="shared" si="18"/>
        <v>0</v>
      </c>
      <c r="L162" s="129">
        <f t="shared" si="15"/>
        <v>0</v>
      </c>
      <c r="M162" s="25"/>
      <c r="N162" s="25"/>
      <c r="O162" s="25"/>
      <c r="P162" s="25"/>
      <c r="S162" s="33"/>
      <c r="T162" s="34"/>
      <c r="U162" s="34"/>
      <c r="V162" s="34"/>
      <c r="W162" s="33"/>
      <c r="X162" s="33"/>
      <c r="Y162" s="34"/>
      <c r="Z162" s="33"/>
      <c r="AA162" s="31"/>
      <c r="AB162" s="31"/>
      <c r="AE162" s="30"/>
      <c r="AF162" s="25"/>
    </row>
    <row r="163" spans="2:32" ht="26.25" customHeight="1">
      <c r="B163" s="25"/>
      <c r="C163" s="25"/>
      <c r="D163" s="10" t="s">
        <v>43</v>
      </c>
      <c r="E163" s="47">
        <f>Eingabe!C40</f>
        <v>37</v>
      </c>
      <c r="F163" s="5"/>
      <c r="G163" s="5">
        <f t="shared" si="16"/>
        <v>0</v>
      </c>
      <c r="H163" s="6"/>
      <c r="I163" s="5">
        <f t="shared" si="17"/>
        <v>0</v>
      </c>
      <c r="J163" s="7">
        <f>Eingabe!G40</f>
        <v>0</v>
      </c>
      <c r="K163" s="128">
        <f t="shared" si="18"/>
        <v>0</v>
      </c>
      <c r="L163" s="129">
        <f t="shared" si="15"/>
        <v>0</v>
      </c>
      <c r="M163" s="25"/>
      <c r="N163" s="25"/>
      <c r="O163" s="25"/>
      <c r="P163" s="25"/>
      <c r="S163" s="33"/>
      <c r="T163" s="34"/>
      <c r="U163" s="34"/>
      <c r="V163" s="34"/>
      <c r="W163" s="33"/>
      <c r="X163" s="33"/>
      <c r="Y163" s="34"/>
      <c r="Z163" s="33"/>
      <c r="AA163" s="31"/>
      <c r="AB163" s="31"/>
      <c r="AE163" s="30"/>
      <c r="AF163" s="25"/>
    </row>
    <row r="164" spans="2:31" ht="34.5" customHeight="1">
      <c r="B164" s="25"/>
      <c r="C164" s="25"/>
      <c r="D164" s="10" t="s">
        <v>44</v>
      </c>
      <c r="E164" s="47">
        <f>Eingabe!C41</f>
        <v>38</v>
      </c>
      <c r="F164" s="5"/>
      <c r="G164" s="5">
        <f t="shared" si="16"/>
        <v>0</v>
      </c>
      <c r="H164" s="6"/>
      <c r="I164" s="5">
        <f t="shared" si="17"/>
        <v>0</v>
      </c>
      <c r="J164" s="7">
        <f>Eingabe!G41</f>
        <v>0</v>
      </c>
      <c r="K164" s="128">
        <f t="shared" si="18"/>
        <v>0</v>
      </c>
      <c r="L164" s="129">
        <f t="shared" si="15"/>
        <v>0</v>
      </c>
      <c r="M164" s="25"/>
      <c r="N164" s="31"/>
      <c r="O164" s="31"/>
      <c r="P164" s="33"/>
      <c r="Q164" s="34"/>
      <c r="R164" s="34"/>
      <c r="S164" s="34"/>
      <c r="T164" s="33"/>
      <c r="U164" s="33"/>
      <c r="V164" s="25"/>
      <c r="W164" s="25"/>
      <c r="X164" s="25"/>
      <c r="Y164" s="25"/>
      <c r="Z164" s="25"/>
      <c r="AA164" s="25"/>
      <c r="AB164" s="25"/>
      <c r="AC164" s="25"/>
      <c r="AD164" s="17"/>
      <c r="AE164" s="17"/>
    </row>
    <row r="165" spans="2:31" ht="31.5" customHeight="1">
      <c r="B165" s="25"/>
      <c r="C165" s="25"/>
      <c r="D165" s="10" t="s">
        <v>45</v>
      </c>
      <c r="E165" s="47">
        <f>Eingabe!C42</f>
        <v>39</v>
      </c>
      <c r="F165" s="5"/>
      <c r="G165" s="5">
        <f t="shared" si="16"/>
        <v>0</v>
      </c>
      <c r="H165" s="6"/>
      <c r="I165" s="5">
        <f t="shared" si="17"/>
        <v>0</v>
      </c>
      <c r="J165" s="7">
        <f>Eingabe!G42</f>
        <v>0</v>
      </c>
      <c r="K165" s="128">
        <f t="shared" si="18"/>
        <v>0</v>
      </c>
      <c r="L165" s="129">
        <f t="shared" si="15"/>
        <v>0</v>
      </c>
      <c r="M165" s="25"/>
      <c r="N165" s="25"/>
      <c r="O165" s="25"/>
      <c r="P165" s="25"/>
      <c r="Q165" s="25"/>
      <c r="R165" s="25"/>
      <c r="S165" s="34"/>
      <c r="T165" s="33"/>
      <c r="U165" s="33"/>
      <c r="V165" s="25"/>
      <c r="W165" s="25"/>
      <c r="X165" s="25"/>
      <c r="Y165" s="25"/>
      <c r="Z165" s="25"/>
      <c r="AA165" s="25"/>
      <c r="AB165" s="25"/>
      <c r="AC165" s="25"/>
      <c r="AD165" s="17"/>
      <c r="AE165" s="17"/>
    </row>
    <row r="166" spans="2:31" ht="26.25" customHeight="1">
      <c r="B166" s="25"/>
      <c r="C166" s="25"/>
      <c r="D166" s="10" t="s">
        <v>46</v>
      </c>
      <c r="E166" s="47">
        <f>Eingabe!C43</f>
        <v>40</v>
      </c>
      <c r="F166" s="5"/>
      <c r="G166" s="5">
        <f t="shared" si="16"/>
        <v>0</v>
      </c>
      <c r="H166" s="6"/>
      <c r="I166" s="5">
        <f t="shared" si="17"/>
        <v>0</v>
      </c>
      <c r="J166" s="7">
        <f>Eingabe!G43</f>
        <v>0</v>
      </c>
      <c r="K166" s="128">
        <f t="shared" si="18"/>
        <v>0</v>
      </c>
      <c r="L166" s="129">
        <f t="shared" si="15"/>
        <v>0</v>
      </c>
      <c r="M166" s="25"/>
      <c r="N166" s="25"/>
      <c r="O166" s="25"/>
      <c r="P166" s="25"/>
      <c r="Q166" s="25"/>
      <c r="R166" s="25"/>
      <c r="S166" s="34"/>
      <c r="T166" s="33"/>
      <c r="U166" s="33"/>
      <c r="V166" s="25"/>
      <c r="W166" s="25"/>
      <c r="X166" s="25"/>
      <c r="Y166" s="25"/>
      <c r="Z166" s="25"/>
      <c r="AA166" s="25"/>
      <c r="AB166" s="25"/>
      <c r="AC166" s="25"/>
      <c r="AD166" s="17"/>
      <c r="AE166" s="17"/>
    </row>
    <row r="167" spans="2:31" ht="26.25" customHeight="1">
      <c r="B167" s="25"/>
      <c r="C167" s="25"/>
      <c r="D167" s="10" t="s">
        <v>47</v>
      </c>
      <c r="E167" s="47">
        <f>Eingabe!C44</f>
        <v>41</v>
      </c>
      <c r="F167" s="5"/>
      <c r="G167" s="5">
        <f t="shared" si="16"/>
        <v>0</v>
      </c>
      <c r="H167" s="6"/>
      <c r="I167" s="5">
        <f t="shared" si="17"/>
        <v>0</v>
      </c>
      <c r="J167" s="7">
        <f>Eingabe!G44</f>
        <v>0</v>
      </c>
      <c r="K167" s="128">
        <f t="shared" si="18"/>
        <v>0</v>
      </c>
      <c r="L167" s="129">
        <f t="shared" si="15"/>
        <v>0</v>
      </c>
      <c r="M167" s="25"/>
      <c r="N167" s="25"/>
      <c r="O167" s="25"/>
      <c r="P167" s="25"/>
      <c r="Q167" s="25"/>
      <c r="R167" s="25"/>
      <c r="S167" s="34"/>
      <c r="T167" s="33"/>
      <c r="U167" s="33"/>
      <c r="V167" s="25"/>
      <c r="W167" s="25"/>
      <c r="X167" s="25"/>
      <c r="Y167" s="25"/>
      <c r="Z167" s="25"/>
      <c r="AA167" s="25"/>
      <c r="AB167" s="25"/>
      <c r="AC167" s="25"/>
      <c r="AD167" s="17"/>
      <c r="AE167" s="17"/>
    </row>
    <row r="168" spans="2:31" ht="26.25" customHeight="1">
      <c r="B168" s="25"/>
      <c r="C168" s="25"/>
      <c r="D168" s="10" t="s">
        <v>48</v>
      </c>
      <c r="E168" s="47">
        <f>Eingabe!C45</f>
        <v>42</v>
      </c>
      <c r="F168" s="5"/>
      <c r="G168" s="5">
        <f t="shared" si="16"/>
        <v>0</v>
      </c>
      <c r="H168" s="6"/>
      <c r="I168" s="5">
        <f t="shared" si="17"/>
        <v>0</v>
      </c>
      <c r="J168" s="7">
        <f>Eingabe!G45</f>
        <v>0</v>
      </c>
      <c r="K168" s="128">
        <f t="shared" si="18"/>
        <v>0</v>
      </c>
      <c r="L168" s="129">
        <f t="shared" si="15"/>
        <v>0</v>
      </c>
      <c r="M168" s="25"/>
      <c r="N168" s="25"/>
      <c r="O168" s="25"/>
      <c r="P168" s="25"/>
      <c r="Q168" s="25"/>
      <c r="R168" s="25"/>
      <c r="S168" s="34"/>
      <c r="T168" s="33"/>
      <c r="U168" s="33"/>
      <c r="V168" s="25"/>
      <c r="W168" s="25"/>
      <c r="X168" s="25"/>
      <c r="Y168" s="25"/>
      <c r="Z168" s="25"/>
      <c r="AA168" s="25"/>
      <c r="AB168" s="25"/>
      <c r="AC168" s="25"/>
      <c r="AD168" s="17"/>
      <c r="AE168" s="17"/>
    </row>
    <row r="169" spans="2:31" ht="26.25" customHeight="1">
      <c r="B169" s="25"/>
      <c r="C169" s="25"/>
      <c r="D169" s="10" t="s">
        <v>49</v>
      </c>
      <c r="E169" s="47">
        <f>Eingabe!C46</f>
        <v>43</v>
      </c>
      <c r="F169" s="5"/>
      <c r="G169" s="5">
        <f t="shared" si="16"/>
        <v>0</v>
      </c>
      <c r="H169" s="6"/>
      <c r="I169" s="5">
        <f t="shared" si="17"/>
        <v>0</v>
      </c>
      <c r="J169" s="7">
        <f>Eingabe!G46</f>
        <v>0</v>
      </c>
      <c r="K169" s="128">
        <f t="shared" si="18"/>
        <v>0</v>
      </c>
      <c r="L169" s="129">
        <f t="shared" si="15"/>
        <v>0</v>
      </c>
      <c r="M169" s="25"/>
      <c r="N169" s="25"/>
      <c r="O169" s="25"/>
      <c r="P169" s="25"/>
      <c r="Q169" s="25"/>
      <c r="R169" s="25"/>
      <c r="S169" s="34"/>
      <c r="T169" s="33"/>
      <c r="U169" s="33"/>
      <c r="V169" s="25"/>
      <c r="W169" s="25"/>
      <c r="X169" s="25"/>
      <c r="Y169" s="25"/>
      <c r="Z169" s="25"/>
      <c r="AA169" s="25"/>
      <c r="AB169" s="25"/>
      <c r="AC169" s="25"/>
      <c r="AD169" s="17"/>
      <c r="AE169" s="17"/>
    </row>
    <row r="170" spans="2:31" ht="26.25" customHeight="1">
      <c r="B170" s="25"/>
      <c r="C170" s="25"/>
      <c r="D170" s="10" t="s">
        <v>50</v>
      </c>
      <c r="E170" s="47">
        <f>Eingabe!C47</f>
        <v>44</v>
      </c>
      <c r="F170" s="5"/>
      <c r="G170" s="5">
        <f t="shared" si="16"/>
        <v>0</v>
      </c>
      <c r="H170" s="6"/>
      <c r="I170" s="5">
        <f t="shared" si="17"/>
        <v>0</v>
      </c>
      <c r="J170" s="7">
        <f>Eingabe!G47</f>
        <v>0</v>
      </c>
      <c r="K170" s="128">
        <f t="shared" si="18"/>
        <v>0</v>
      </c>
      <c r="L170" s="129">
        <f t="shared" si="15"/>
        <v>0</v>
      </c>
      <c r="M170" s="25"/>
      <c r="N170" s="25"/>
      <c r="O170" s="25"/>
      <c r="P170" s="25"/>
      <c r="Q170" s="25"/>
      <c r="R170" s="25"/>
      <c r="S170" s="34"/>
      <c r="T170" s="33"/>
      <c r="U170" s="33"/>
      <c r="V170" s="25"/>
      <c r="W170" s="25"/>
      <c r="X170" s="25"/>
      <c r="Y170" s="25"/>
      <c r="Z170" s="25"/>
      <c r="AA170" s="25"/>
      <c r="AB170" s="25"/>
      <c r="AC170" s="25"/>
      <c r="AD170" s="17"/>
      <c r="AE170" s="17"/>
    </row>
    <row r="171" spans="2:31" ht="26.25" customHeight="1">
      <c r="B171" s="25"/>
      <c r="C171" s="25"/>
      <c r="D171" s="10" t="s">
        <v>51</v>
      </c>
      <c r="E171" s="47">
        <f>Eingabe!C48</f>
        <v>45</v>
      </c>
      <c r="F171" s="5"/>
      <c r="G171" s="5">
        <f t="shared" si="16"/>
        <v>0</v>
      </c>
      <c r="H171" s="6"/>
      <c r="I171" s="5">
        <f t="shared" si="17"/>
        <v>0</v>
      </c>
      <c r="J171" s="7">
        <f>Eingabe!G48</f>
        <v>0</v>
      </c>
      <c r="K171" s="128">
        <f t="shared" si="18"/>
        <v>0</v>
      </c>
      <c r="L171" s="129">
        <f t="shared" si="15"/>
        <v>0</v>
      </c>
      <c r="M171" s="25"/>
      <c r="N171" s="25"/>
      <c r="O171" s="25"/>
      <c r="P171" s="25"/>
      <c r="Q171" s="25"/>
      <c r="R171" s="25"/>
      <c r="S171" s="34"/>
      <c r="T171" s="33"/>
      <c r="U171" s="33"/>
      <c r="V171" s="25"/>
      <c r="W171" s="25"/>
      <c r="X171" s="25"/>
      <c r="Y171" s="25"/>
      <c r="Z171" s="25"/>
      <c r="AA171" s="25"/>
      <c r="AB171" s="25"/>
      <c r="AC171" s="25"/>
      <c r="AD171" s="17"/>
      <c r="AE171" s="17"/>
    </row>
    <row r="172" spans="2:31" ht="26.25" customHeight="1">
      <c r="B172" s="25"/>
      <c r="C172" s="25"/>
      <c r="D172" s="10" t="s">
        <v>52</v>
      </c>
      <c r="E172" s="47">
        <f>Eingabe!C49</f>
        <v>46</v>
      </c>
      <c r="F172" s="5"/>
      <c r="G172" s="5">
        <f t="shared" si="16"/>
        <v>0</v>
      </c>
      <c r="H172" s="6"/>
      <c r="I172" s="5">
        <f t="shared" si="17"/>
        <v>0</v>
      </c>
      <c r="J172" s="7">
        <f>Eingabe!G49</f>
        <v>0</v>
      </c>
      <c r="K172" s="128">
        <f t="shared" si="18"/>
        <v>0</v>
      </c>
      <c r="L172" s="129">
        <f t="shared" si="15"/>
        <v>0</v>
      </c>
      <c r="M172" s="25"/>
      <c r="N172" s="25"/>
      <c r="O172" s="25"/>
      <c r="P172" s="25"/>
      <c r="Q172" s="25"/>
      <c r="R172" s="25"/>
      <c r="S172" s="34"/>
      <c r="T172" s="33"/>
      <c r="U172" s="33"/>
      <c r="V172" s="25"/>
      <c r="W172" s="25"/>
      <c r="X172" s="25"/>
      <c r="Y172" s="25"/>
      <c r="Z172" s="25"/>
      <c r="AA172" s="25"/>
      <c r="AB172" s="25"/>
      <c r="AC172" s="25"/>
      <c r="AD172" s="17"/>
      <c r="AE172" s="17"/>
    </row>
    <row r="173" spans="2:31" ht="26.25" customHeight="1">
      <c r="B173" s="25"/>
      <c r="C173" s="25"/>
      <c r="D173" s="10" t="s">
        <v>53</v>
      </c>
      <c r="E173" s="47">
        <f>Eingabe!C50</f>
        <v>47</v>
      </c>
      <c r="F173" s="5"/>
      <c r="G173" s="5">
        <f t="shared" si="16"/>
        <v>0</v>
      </c>
      <c r="H173" s="6"/>
      <c r="I173" s="5">
        <f t="shared" si="17"/>
        <v>0</v>
      </c>
      <c r="J173" s="7">
        <f>Eingabe!G50</f>
        <v>0</v>
      </c>
      <c r="K173" s="128">
        <f t="shared" si="18"/>
        <v>0</v>
      </c>
      <c r="L173" s="129">
        <f t="shared" si="15"/>
        <v>0</v>
      </c>
      <c r="M173" s="25"/>
      <c r="N173" s="25"/>
      <c r="O173" s="25"/>
      <c r="P173" s="25"/>
      <c r="Q173" s="25"/>
      <c r="R173" s="25"/>
      <c r="S173" s="34"/>
      <c r="T173" s="33"/>
      <c r="U173" s="33"/>
      <c r="V173" s="25"/>
      <c r="W173" s="25"/>
      <c r="X173" s="25"/>
      <c r="Y173" s="25"/>
      <c r="Z173" s="25"/>
      <c r="AA173" s="25"/>
      <c r="AB173" s="25"/>
      <c r="AC173" s="25"/>
      <c r="AD173" s="17"/>
      <c r="AE173" s="17"/>
    </row>
    <row r="174" spans="2:31" ht="26.25" customHeight="1">
      <c r="B174" s="25"/>
      <c r="C174" s="25"/>
      <c r="D174" s="10" t="s">
        <v>54</v>
      </c>
      <c r="E174" s="47">
        <f>Eingabe!C51</f>
        <v>48</v>
      </c>
      <c r="F174" s="5"/>
      <c r="G174" s="5">
        <f t="shared" si="16"/>
        <v>0</v>
      </c>
      <c r="H174" s="6"/>
      <c r="I174" s="5">
        <f t="shared" si="17"/>
        <v>0</v>
      </c>
      <c r="J174" s="7">
        <f>Eingabe!G51</f>
        <v>0</v>
      </c>
      <c r="K174" s="128">
        <f t="shared" si="18"/>
        <v>0</v>
      </c>
      <c r="L174" s="129">
        <f t="shared" si="15"/>
        <v>0</v>
      </c>
      <c r="M174" s="25"/>
      <c r="N174" s="25"/>
      <c r="O174" s="25"/>
      <c r="P174" s="25"/>
      <c r="Q174" s="25"/>
      <c r="R174" s="25"/>
      <c r="S174" s="34"/>
      <c r="T174" s="33"/>
      <c r="U174" s="33"/>
      <c r="V174" s="25"/>
      <c r="W174" s="25"/>
      <c r="X174" s="25"/>
      <c r="Y174" s="25"/>
      <c r="Z174" s="25"/>
      <c r="AA174" s="25"/>
      <c r="AB174" s="25"/>
      <c r="AC174" s="25"/>
      <c r="AD174" s="17"/>
      <c r="AE174" s="17"/>
    </row>
    <row r="175" spans="2:31" ht="26.25" customHeight="1">
      <c r="B175" s="25"/>
      <c r="C175" s="25"/>
      <c r="D175" s="10" t="s">
        <v>55</v>
      </c>
      <c r="E175" s="47">
        <f>Eingabe!C52</f>
        <v>49</v>
      </c>
      <c r="F175" s="5"/>
      <c r="G175" s="5">
        <f t="shared" si="16"/>
        <v>0</v>
      </c>
      <c r="H175" s="6"/>
      <c r="I175" s="5">
        <f t="shared" si="17"/>
        <v>0</v>
      </c>
      <c r="J175" s="7">
        <f>Eingabe!G52</f>
        <v>0</v>
      </c>
      <c r="K175" s="128">
        <f t="shared" si="18"/>
        <v>0</v>
      </c>
      <c r="L175" s="129">
        <f t="shared" si="15"/>
        <v>0</v>
      </c>
      <c r="M175" s="25"/>
      <c r="N175" s="25"/>
      <c r="O175" s="25"/>
      <c r="P175" s="25"/>
      <c r="Q175" s="25"/>
      <c r="R175" s="25"/>
      <c r="S175" s="34"/>
      <c r="T175" s="33"/>
      <c r="U175" s="33"/>
      <c r="V175" s="25"/>
      <c r="W175" s="25"/>
      <c r="X175" s="25"/>
      <c r="Y175" s="25"/>
      <c r="Z175" s="25"/>
      <c r="AA175" s="25"/>
      <c r="AB175" s="25"/>
      <c r="AC175" s="25"/>
      <c r="AD175" s="17"/>
      <c r="AE175" s="17"/>
    </row>
    <row r="176" spans="2:31" ht="26.25" customHeight="1" thickBot="1">
      <c r="B176" s="25"/>
      <c r="C176" s="25"/>
      <c r="D176" s="19" t="s">
        <v>56</v>
      </c>
      <c r="E176" s="48">
        <f>Eingabe!C53</f>
        <v>50</v>
      </c>
      <c r="F176" s="21"/>
      <c r="G176" s="21">
        <f t="shared" si="16"/>
        <v>0</v>
      </c>
      <c r="H176" s="22"/>
      <c r="I176" s="21">
        <f t="shared" si="17"/>
        <v>0</v>
      </c>
      <c r="J176" s="23">
        <f>Eingabe!G53</f>
        <v>0</v>
      </c>
      <c r="K176" s="132">
        <f t="shared" si="18"/>
        <v>0</v>
      </c>
      <c r="L176" s="133">
        <f t="shared" si="15"/>
        <v>0</v>
      </c>
      <c r="M176" s="25"/>
      <c r="N176" s="25"/>
      <c r="O176" s="25"/>
      <c r="P176" s="25"/>
      <c r="Q176" s="25"/>
      <c r="R176" s="25"/>
      <c r="S176" s="34"/>
      <c r="T176" s="33"/>
      <c r="U176" s="33"/>
      <c r="V176" s="25"/>
      <c r="W176" s="25"/>
      <c r="X176" s="25"/>
      <c r="Y176" s="25"/>
      <c r="Z176" s="25"/>
      <c r="AA176" s="25"/>
      <c r="AB176" s="25"/>
      <c r="AC176" s="25"/>
      <c r="AD176" s="17"/>
      <c r="AE176" s="17"/>
    </row>
    <row r="177" spans="2:31" ht="26.25" customHeight="1" thickBot="1">
      <c r="B177" s="25"/>
      <c r="C177" s="25"/>
      <c r="D177" s="147" t="str">
        <f>Eingabe!$B$54</f>
        <v>Punktevergabe: 30,27,25,24,23,22,21,20,19,18,17,16,15,14,13,12,11,10,9,8,7,6,5,4,3,2,1</v>
      </c>
      <c r="E177" s="148"/>
      <c r="F177" s="148"/>
      <c r="G177" s="148"/>
      <c r="H177" s="148"/>
      <c r="I177" s="148"/>
      <c r="J177" s="148"/>
      <c r="K177" s="148"/>
      <c r="L177" s="149"/>
      <c r="M177" s="25"/>
      <c r="N177" s="25"/>
      <c r="O177" s="25"/>
      <c r="P177" s="25"/>
      <c r="Q177" s="25"/>
      <c r="R177" s="25"/>
      <c r="S177" s="34"/>
      <c r="T177" s="33"/>
      <c r="U177" s="33"/>
      <c r="V177" s="25"/>
      <c r="W177" s="25"/>
      <c r="X177" s="25"/>
      <c r="Y177" s="25"/>
      <c r="Z177" s="25"/>
      <c r="AA177" s="25"/>
      <c r="AB177" s="25"/>
      <c r="AC177" s="25"/>
      <c r="AD177" s="17"/>
      <c r="AE177" s="17"/>
    </row>
    <row r="178" spans="2:31" ht="26.25" customHeight="1">
      <c r="B178" s="25"/>
      <c r="C178" s="25"/>
      <c r="D178" s="25"/>
      <c r="E178" s="25"/>
      <c r="F178" s="46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4"/>
      <c r="T178" s="33"/>
      <c r="U178" s="33"/>
      <c r="V178" s="25"/>
      <c r="W178" s="25"/>
      <c r="X178" s="25"/>
      <c r="Y178" s="25"/>
      <c r="Z178" s="25"/>
      <c r="AA178" s="25"/>
      <c r="AB178" s="25"/>
      <c r="AC178" s="25"/>
      <c r="AD178" s="17"/>
      <c r="AE178" s="17"/>
    </row>
    <row r="179" spans="2:31" ht="26.25" customHeight="1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34"/>
      <c r="T179" s="33"/>
      <c r="U179" s="33"/>
      <c r="V179" s="25"/>
      <c r="W179" s="25"/>
      <c r="X179" s="25"/>
      <c r="Y179" s="25"/>
      <c r="Z179" s="25"/>
      <c r="AA179" s="25"/>
      <c r="AB179" s="25"/>
      <c r="AC179" s="25"/>
      <c r="AD179" s="17"/>
      <c r="AE179" s="17"/>
    </row>
    <row r="180" spans="2:31" ht="26.25" customHeight="1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4"/>
      <c r="T180" s="33"/>
      <c r="U180" s="33"/>
      <c r="V180" s="25"/>
      <c r="W180" s="25"/>
      <c r="X180" s="25"/>
      <c r="Y180" s="25"/>
      <c r="Z180" s="25"/>
      <c r="AA180" s="25"/>
      <c r="AB180" s="25"/>
      <c r="AC180" s="25"/>
      <c r="AD180" s="17"/>
      <c r="AE180" s="17"/>
    </row>
    <row r="181" spans="2:31" ht="26.25" customHeight="1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4"/>
      <c r="T181" s="33"/>
      <c r="U181" s="33"/>
      <c r="V181" s="25"/>
      <c r="W181" s="25"/>
      <c r="X181" s="25"/>
      <c r="Y181" s="25"/>
      <c r="Z181" s="25"/>
      <c r="AA181" s="25"/>
      <c r="AB181" s="25"/>
      <c r="AC181" s="25"/>
      <c r="AD181" s="17"/>
      <c r="AE181" s="17"/>
    </row>
    <row r="182" spans="2:31" ht="26.25" customHeight="1">
      <c r="B182" s="25"/>
      <c r="C182" s="25"/>
      <c r="D182" s="25"/>
      <c r="E182" s="31"/>
      <c r="F182" s="31"/>
      <c r="G182" s="33"/>
      <c r="H182" s="34"/>
      <c r="I182" s="34"/>
      <c r="J182" s="34"/>
      <c r="K182" s="33"/>
      <c r="L182" s="33"/>
      <c r="M182" s="25"/>
      <c r="N182" s="25"/>
      <c r="O182" s="25"/>
      <c r="P182" s="25"/>
      <c r="Q182" s="25"/>
      <c r="R182" s="25"/>
      <c r="S182" s="34"/>
      <c r="T182" s="33"/>
      <c r="U182" s="33"/>
      <c r="V182" s="25"/>
      <c r="W182" s="25"/>
      <c r="X182" s="25"/>
      <c r="Y182" s="25"/>
      <c r="Z182" s="25"/>
      <c r="AA182" s="25"/>
      <c r="AB182" s="25"/>
      <c r="AC182" s="25"/>
      <c r="AD182" s="17"/>
      <c r="AE182" s="17"/>
    </row>
    <row r="183" spans="2:31" ht="26.25" customHeight="1">
      <c r="B183" s="25"/>
      <c r="C183" s="25"/>
      <c r="D183" s="25"/>
      <c r="E183" s="31"/>
      <c r="F183" s="31"/>
      <c r="G183" s="33"/>
      <c r="H183" s="34"/>
      <c r="I183" s="34"/>
      <c r="J183" s="34"/>
      <c r="K183" s="33"/>
      <c r="L183" s="33"/>
      <c r="M183" s="25"/>
      <c r="N183" s="25"/>
      <c r="O183" s="25"/>
      <c r="P183" s="25"/>
      <c r="Q183" s="25"/>
      <c r="R183" s="25"/>
      <c r="S183" s="34"/>
      <c r="T183" s="33"/>
      <c r="U183" s="33"/>
      <c r="V183" s="25"/>
      <c r="W183" s="25"/>
      <c r="X183" s="25"/>
      <c r="Y183" s="25"/>
      <c r="Z183" s="25"/>
      <c r="AA183" s="25"/>
      <c r="AB183" s="25"/>
      <c r="AC183" s="25"/>
      <c r="AD183" s="17"/>
      <c r="AE183" s="17"/>
    </row>
    <row r="184" spans="2:31" ht="26.25" customHeight="1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4"/>
      <c r="T184" s="33"/>
      <c r="U184" s="33"/>
      <c r="V184" s="25"/>
      <c r="W184" s="25"/>
      <c r="X184" s="25"/>
      <c r="Y184" s="25"/>
      <c r="Z184" s="25"/>
      <c r="AA184" s="25"/>
      <c r="AB184" s="25"/>
      <c r="AC184" s="25"/>
      <c r="AD184" s="17"/>
      <c r="AE184" s="17"/>
    </row>
    <row r="185" spans="2:31" ht="26.25" customHeight="1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4"/>
      <c r="T185" s="33"/>
      <c r="U185" s="33"/>
      <c r="V185" s="25"/>
      <c r="W185" s="25"/>
      <c r="X185" s="25"/>
      <c r="Y185" s="25"/>
      <c r="Z185" s="25"/>
      <c r="AA185" s="25"/>
      <c r="AB185" s="25"/>
      <c r="AC185" s="25"/>
      <c r="AD185" s="17"/>
      <c r="AE185" s="17"/>
    </row>
    <row r="186" spans="2:31" ht="26.25" customHeight="1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4"/>
      <c r="T186" s="33"/>
      <c r="U186" s="33"/>
      <c r="V186" s="25"/>
      <c r="W186" s="25"/>
      <c r="X186" s="25"/>
      <c r="Y186" s="25"/>
      <c r="Z186" s="25"/>
      <c r="AA186" s="25"/>
      <c r="AB186" s="25"/>
      <c r="AC186" s="25"/>
      <c r="AD186" s="17"/>
      <c r="AE186" s="17"/>
    </row>
    <row r="187" spans="2:31" ht="26.25" customHeight="1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4"/>
      <c r="T187" s="33"/>
      <c r="U187" s="33"/>
      <c r="V187" s="25"/>
      <c r="W187" s="25"/>
      <c r="X187" s="25"/>
      <c r="Y187" s="25"/>
      <c r="Z187" s="25"/>
      <c r="AA187" s="25"/>
      <c r="AB187" s="25"/>
      <c r="AC187" s="25"/>
      <c r="AD187" s="17"/>
      <c r="AE187" s="17"/>
    </row>
    <row r="188" spans="2:31" ht="26.25" customHeight="1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4"/>
      <c r="T188" s="33"/>
      <c r="U188" s="33"/>
      <c r="V188" s="25"/>
      <c r="W188" s="25"/>
      <c r="X188" s="25"/>
      <c r="Y188" s="25"/>
      <c r="Z188" s="25"/>
      <c r="AA188" s="25"/>
      <c r="AB188" s="25"/>
      <c r="AC188" s="25"/>
      <c r="AD188" s="17"/>
      <c r="AE188" s="17"/>
    </row>
    <row r="189" spans="2:31" ht="26.25" customHeight="1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4"/>
      <c r="T189" s="33"/>
      <c r="U189" s="33"/>
      <c r="V189" s="25"/>
      <c r="W189" s="25"/>
      <c r="X189" s="25"/>
      <c r="Y189" s="25"/>
      <c r="Z189" s="25"/>
      <c r="AA189" s="25"/>
      <c r="AB189" s="25"/>
      <c r="AC189" s="25"/>
      <c r="AD189" s="17"/>
      <c r="AE189" s="17"/>
    </row>
    <row r="190" spans="2:31" ht="26.25" customHeight="1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4"/>
      <c r="T190" s="33"/>
      <c r="U190" s="33"/>
      <c r="V190" s="25"/>
      <c r="W190" s="25"/>
      <c r="X190" s="25"/>
      <c r="Y190" s="25"/>
      <c r="Z190" s="25"/>
      <c r="AA190" s="25"/>
      <c r="AB190" s="25"/>
      <c r="AC190" s="25"/>
      <c r="AD190" s="17"/>
      <c r="AE190" s="17"/>
    </row>
    <row r="191" spans="2:31" ht="26.25" customHeight="1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4"/>
      <c r="T191" s="33"/>
      <c r="U191" s="33"/>
      <c r="V191" s="25"/>
      <c r="W191" s="25"/>
      <c r="X191" s="25"/>
      <c r="Y191" s="25"/>
      <c r="Z191" s="25"/>
      <c r="AA191" s="25"/>
      <c r="AB191" s="25"/>
      <c r="AC191" s="25"/>
      <c r="AD191" s="17"/>
      <c r="AE191" s="17"/>
    </row>
    <row r="192" spans="2:31" ht="26.25" customHeight="1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4"/>
      <c r="T192" s="33"/>
      <c r="U192" s="33"/>
      <c r="V192" s="25"/>
      <c r="W192" s="25"/>
      <c r="X192" s="25"/>
      <c r="Y192" s="25"/>
      <c r="Z192" s="25"/>
      <c r="AA192" s="25"/>
      <c r="AB192" s="25"/>
      <c r="AC192" s="25"/>
      <c r="AD192" s="17"/>
      <c r="AE192" s="17"/>
    </row>
    <row r="193" spans="2:31" ht="26.25" customHeight="1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4"/>
      <c r="T193" s="33"/>
      <c r="U193" s="33"/>
      <c r="V193" s="25"/>
      <c r="W193" s="25"/>
      <c r="X193" s="25"/>
      <c r="Y193" s="25"/>
      <c r="Z193" s="25"/>
      <c r="AA193" s="25"/>
      <c r="AB193" s="25"/>
      <c r="AC193" s="25"/>
      <c r="AD193" s="17"/>
      <c r="AE193" s="17"/>
    </row>
    <row r="194" spans="2:31" ht="26.25" customHeight="1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34"/>
      <c r="T194" s="33"/>
      <c r="U194" s="33"/>
      <c r="V194" s="25"/>
      <c r="W194" s="25"/>
      <c r="X194" s="25"/>
      <c r="Y194" s="25"/>
      <c r="Z194" s="25"/>
      <c r="AA194" s="25"/>
      <c r="AB194" s="25"/>
      <c r="AC194" s="25"/>
      <c r="AD194" s="17"/>
      <c r="AE194" s="17"/>
    </row>
    <row r="195" spans="2:31" ht="26.25" customHeight="1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4"/>
      <c r="T195" s="33"/>
      <c r="U195" s="33"/>
      <c r="V195" s="25"/>
      <c r="W195" s="25"/>
      <c r="X195" s="25"/>
      <c r="Y195" s="25"/>
      <c r="Z195" s="25"/>
      <c r="AA195" s="25"/>
      <c r="AB195" s="25"/>
      <c r="AC195" s="25"/>
      <c r="AD195" s="17"/>
      <c r="AE195" s="17"/>
    </row>
    <row r="196" spans="2:31" ht="26.25" customHeight="1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4"/>
      <c r="T196" s="33"/>
      <c r="U196" s="33"/>
      <c r="V196" s="25"/>
      <c r="W196" s="25"/>
      <c r="X196" s="25"/>
      <c r="Y196" s="25"/>
      <c r="Z196" s="25"/>
      <c r="AA196" s="25"/>
      <c r="AB196" s="25"/>
      <c r="AC196" s="25"/>
      <c r="AD196" s="17"/>
      <c r="AE196" s="17"/>
    </row>
    <row r="197" spans="2:31" ht="26.25" customHeight="1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4"/>
      <c r="T197" s="33"/>
      <c r="U197" s="33"/>
      <c r="V197" s="25"/>
      <c r="W197" s="25"/>
      <c r="X197" s="25"/>
      <c r="Y197" s="25"/>
      <c r="Z197" s="25"/>
      <c r="AA197" s="25"/>
      <c r="AB197" s="25"/>
      <c r="AC197" s="25"/>
      <c r="AD197" s="17"/>
      <c r="AE197" s="17"/>
    </row>
    <row r="198" spans="2:31" ht="26.25" customHeight="1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4"/>
      <c r="T198" s="33"/>
      <c r="U198" s="33"/>
      <c r="V198" s="25"/>
      <c r="W198" s="25"/>
      <c r="X198" s="25"/>
      <c r="Y198" s="25"/>
      <c r="Z198" s="25"/>
      <c r="AA198" s="25"/>
      <c r="AB198" s="25"/>
      <c r="AC198" s="25"/>
      <c r="AD198" s="17"/>
      <c r="AE198" s="17"/>
    </row>
    <row r="199" spans="2:31" ht="26.25" customHeight="1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4"/>
      <c r="T199" s="33"/>
      <c r="U199" s="33"/>
      <c r="V199" s="25"/>
      <c r="W199" s="25"/>
      <c r="X199" s="25"/>
      <c r="Y199" s="25"/>
      <c r="Z199" s="25"/>
      <c r="AA199" s="25"/>
      <c r="AB199" s="25"/>
      <c r="AC199" s="25"/>
      <c r="AD199" s="17"/>
      <c r="AE199" s="17"/>
    </row>
    <row r="200" spans="2:31" ht="26.25" customHeight="1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4"/>
      <c r="T200" s="33"/>
      <c r="U200" s="33"/>
      <c r="V200" s="25"/>
      <c r="W200" s="25"/>
      <c r="X200" s="25"/>
      <c r="Y200" s="25"/>
      <c r="Z200" s="25"/>
      <c r="AA200" s="25"/>
      <c r="AB200" s="25"/>
      <c r="AC200" s="25"/>
      <c r="AD200" s="17"/>
      <c r="AE200" s="17"/>
    </row>
    <row r="201" spans="2:31" ht="26.25" customHeight="1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34"/>
      <c r="T201" s="33"/>
      <c r="U201" s="33"/>
      <c r="V201" s="25"/>
      <c r="W201" s="25"/>
      <c r="X201" s="25"/>
      <c r="Y201" s="25"/>
      <c r="Z201" s="25"/>
      <c r="AA201" s="25"/>
      <c r="AB201" s="25"/>
      <c r="AC201" s="25"/>
      <c r="AD201" s="17"/>
      <c r="AE201" s="17"/>
    </row>
    <row r="202" spans="2:31" ht="26.25" customHeight="1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4"/>
      <c r="T202" s="33"/>
      <c r="U202" s="33"/>
      <c r="V202" s="25"/>
      <c r="W202" s="25"/>
      <c r="X202" s="25"/>
      <c r="Y202" s="25"/>
      <c r="Z202" s="25"/>
      <c r="AA202" s="25"/>
      <c r="AB202" s="25"/>
      <c r="AC202" s="25"/>
      <c r="AD202" s="17"/>
      <c r="AE202" s="17"/>
    </row>
    <row r="203" spans="2:31" ht="26.25" customHeight="1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4"/>
      <c r="T203" s="33"/>
      <c r="U203" s="33"/>
      <c r="V203" s="25"/>
      <c r="W203" s="25"/>
      <c r="X203" s="25"/>
      <c r="Y203" s="25"/>
      <c r="Z203" s="25"/>
      <c r="AA203" s="25"/>
      <c r="AB203" s="25"/>
      <c r="AC203" s="25"/>
      <c r="AD203" s="17"/>
      <c r="AE203" s="17"/>
    </row>
    <row r="204" spans="2:31" ht="26.25" customHeight="1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4"/>
      <c r="T204" s="33"/>
      <c r="U204" s="33"/>
      <c r="V204" s="25"/>
      <c r="W204" s="25"/>
      <c r="X204" s="25"/>
      <c r="Y204" s="25"/>
      <c r="Z204" s="25"/>
      <c r="AA204" s="25"/>
      <c r="AB204" s="25"/>
      <c r="AC204" s="25"/>
      <c r="AD204" s="17"/>
      <c r="AE204" s="17"/>
    </row>
    <row r="205" spans="2:31" ht="26.25" customHeight="1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4"/>
      <c r="T205" s="33"/>
      <c r="U205" s="33"/>
      <c r="V205" s="25"/>
      <c r="W205" s="25"/>
      <c r="X205" s="25"/>
      <c r="Y205" s="25"/>
      <c r="Z205" s="25"/>
      <c r="AA205" s="25"/>
      <c r="AB205" s="25"/>
      <c r="AC205" s="25"/>
      <c r="AD205" s="17"/>
      <c r="AE205" s="17"/>
    </row>
    <row r="206" spans="2:31" ht="26.25" customHeight="1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4"/>
      <c r="T206" s="33"/>
      <c r="U206" s="33"/>
      <c r="V206" s="25"/>
      <c r="W206" s="25"/>
      <c r="X206" s="25"/>
      <c r="Y206" s="25"/>
      <c r="Z206" s="25"/>
      <c r="AA206" s="25"/>
      <c r="AB206" s="25"/>
      <c r="AC206" s="25"/>
      <c r="AD206" s="17"/>
      <c r="AE206" s="17"/>
    </row>
    <row r="207" spans="2:31" ht="26.25" customHeight="1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4"/>
      <c r="T207" s="33"/>
      <c r="U207" s="33"/>
      <c r="V207" s="25"/>
      <c r="W207" s="25"/>
      <c r="X207" s="25"/>
      <c r="Y207" s="25"/>
      <c r="Z207" s="25"/>
      <c r="AA207" s="25"/>
      <c r="AB207" s="25"/>
      <c r="AC207" s="25"/>
      <c r="AD207" s="17"/>
      <c r="AE207" s="17"/>
    </row>
    <row r="208" spans="2:31" ht="26.25" customHeight="1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4"/>
      <c r="T208" s="33"/>
      <c r="U208" s="33"/>
      <c r="V208" s="25"/>
      <c r="W208" s="25"/>
      <c r="X208" s="25"/>
      <c r="Y208" s="25"/>
      <c r="Z208" s="25"/>
      <c r="AA208" s="25"/>
      <c r="AB208" s="25"/>
      <c r="AC208" s="25"/>
      <c r="AD208" s="17"/>
      <c r="AE208" s="17"/>
    </row>
    <row r="209" spans="2:31" ht="26.25" customHeight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4"/>
      <c r="T209" s="33"/>
      <c r="U209" s="33"/>
      <c r="V209" s="25"/>
      <c r="W209" s="25"/>
      <c r="X209" s="25"/>
      <c r="Y209" s="25"/>
      <c r="Z209" s="25"/>
      <c r="AA209" s="25"/>
      <c r="AB209" s="25"/>
      <c r="AC209" s="25"/>
      <c r="AD209" s="17"/>
      <c r="AE209" s="17"/>
    </row>
    <row r="210" spans="2:31" ht="26.25" customHeight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4"/>
      <c r="T210" s="33"/>
      <c r="U210" s="33"/>
      <c r="V210" s="25"/>
      <c r="W210" s="25"/>
      <c r="X210" s="25"/>
      <c r="Y210" s="25"/>
      <c r="Z210" s="25"/>
      <c r="AA210" s="25"/>
      <c r="AB210" s="25"/>
      <c r="AC210" s="25"/>
      <c r="AD210" s="17"/>
      <c r="AE210" s="17"/>
    </row>
    <row r="211" spans="2:31" ht="26.25" customHeight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4"/>
      <c r="T211" s="33"/>
      <c r="U211" s="33"/>
      <c r="V211" s="25"/>
      <c r="W211" s="25"/>
      <c r="X211" s="25"/>
      <c r="Y211" s="25"/>
      <c r="Z211" s="25"/>
      <c r="AA211" s="25"/>
      <c r="AB211" s="25"/>
      <c r="AC211" s="25"/>
      <c r="AD211" s="17"/>
      <c r="AE211" s="17"/>
    </row>
    <row r="212" spans="2:31" ht="26.25" customHeight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4"/>
      <c r="T212" s="33"/>
      <c r="U212" s="33"/>
      <c r="V212" s="25"/>
      <c r="W212" s="25"/>
      <c r="X212" s="25"/>
      <c r="Y212" s="25"/>
      <c r="Z212" s="25"/>
      <c r="AA212" s="25"/>
      <c r="AB212" s="25"/>
      <c r="AC212" s="25"/>
      <c r="AD212" s="17"/>
      <c r="AE212" s="17"/>
    </row>
    <row r="213" spans="2:31" ht="26.25" customHeight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4"/>
      <c r="T213" s="33"/>
      <c r="U213" s="33"/>
      <c r="V213" s="25"/>
      <c r="W213" s="25"/>
      <c r="X213" s="25"/>
      <c r="Y213" s="25"/>
      <c r="Z213" s="25"/>
      <c r="AA213" s="25"/>
      <c r="AB213" s="25"/>
      <c r="AC213" s="25"/>
      <c r="AD213" s="17"/>
      <c r="AE213" s="17"/>
    </row>
    <row r="214" spans="2:31" ht="26.25" customHeight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4"/>
      <c r="T214" s="33"/>
      <c r="U214" s="33"/>
      <c r="V214" s="25"/>
      <c r="W214" s="25"/>
      <c r="X214" s="25"/>
      <c r="Y214" s="25"/>
      <c r="Z214" s="25"/>
      <c r="AA214" s="25"/>
      <c r="AB214" s="25"/>
      <c r="AC214" s="25"/>
      <c r="AD214" s="17"/>
      <c r="AE214" s="17"/>
    </row>
    <row r="215" spans="2:31" ht="26.25" customHeight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4"/>
      <c r="T215" s="33"/>
      <c r="U215" s="33"/>
      <c r="V215" s="25"/>
      <c r="W215" s="25"/>
      <c r="X215" s="25"/>
      <c r="Y215" s="25"/>
      <c r="Z215" s="25"/>
      <c r="AA215" s="25"/>
      <c r="AB215" s="25"/>
      <c r="AC215" s="25"/>
      <c r="AD215" s="17"/>
      <c r="AE215" s="17"/>
    </row>
    <row r="216" spans="2:31" ht="26.25" customHeight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34"/>
      <c r="T216" s="33"/>
      <c r="U216" s="33"/>
      <c r="V216" s="25"/>
      <c r="W216" s="25"/>
      <c r="X216" s="25"/>
      <c r="Y216" s="25"/>
      <c r="Z216" s="25"/>
      <c r="AA216" s="25"/>
      <c r="AB216" s="25"/>
      <c r="AC216" s="25"/>
      <c r="AD216" s="17"/>
      <c r="AE216" s="17"/>
    </row>
    <row r="217" spans="2:32" ht="26.25" customHeight="1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31"/>
      <c r="O217" s="31"/>
      <c r="P217" s="25"/>
      <c r="S217" s="33"/>
      <c r="T217" s="34"/>
      <c r="U217" s="34"/>
      <c r="V217" s="34"/>
      <c r="W217" s="33"/>
      <c r="X217" s="33"/>
      <c r="Y217" s="25"/>
      <c r="Z217" s="25"/>
      <c r="AA217" s="25"/>
      <c r="AB217" s="25"/>
      <c r="AC217" s="25"/>
      <c r="AE217" s="25"/>
      <c r="AF217" s="25"/>
    </row>
    <row r="218" spans="2:32" ht="26.25" customHeight="1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S218" s="33"/>
      <c r="T218" s="34"/>
      <c r="U218" s="34"/>
      <c r="V218" s="34"/>
      <c r="W218" s="33"/>
      <c r="X218" s="33"/>
      <c r="Y218" s="25"/>
      <c r="Z218" s="25"/>
      <c r="AA218" s="25"/>
      <c r="AB218" s="25"/>
      <c r="AC218" s="25"/>
      <c r="AE218" s="25"/>
      <c r="AF218" s="25"/>
    </row>
    <row r="219" spans="2:31" ht="26.25" customHeight="1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30"/>
      <c r="O219" s="25"/>
      <c r="P219" s="25"/>
      <c r="Q219" s="25"/>
      <c r="R219" s="25"/>
      <c r="S219" s="25"/>
      <c r="T219" s="25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2:31" ht="26.25" customHeight="1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30"/>
      <c r="O220" s="25"/>
      <c r="P220" s="25"/>
      <c r="Q220" s="25"/>
      <c r="R220" s="25"/>
      <c r="S220" s="25"/>
      <c r="T220" s="25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2:31" ht="26.25" customHeight="1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30"/>
      <c r="O221" s="25"/>
      <c r="P221" s="25"/>
      <c r="Q221" s="25"/>
      <c r="R221" s="25"/>
      <c r="S221" s="25"/>
      <c r="T221" s="25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2:31" ht="26.25" customHeight="1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34"/>
      <c r="N222" s="33"/>
      <c r="O222" s="31"/>
      <c r="P222" s="31"/>
      <c r="R222" s="25"/>
      <c r="S222" s="30"/>
      <c r="T222" s="25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2:31" ht="26.25" customHeight="1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34"/>
      <c r="N223" s="33"/>
      <c r="O223" s="31"/>
      <c r="P223" s="31"/>
      <c r="R223" s="25"/>
      <c r="S223" s="30"/>
      <c r="T223" s="25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2:31" ht="34.5" customHeight="1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R224" s="25"/>
      <c r="S224" s="30"/>
      <c r="T224" s="25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2:31" ht="31.5" customHeight="1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R225" s="25"/>
      <c r="S225" s="30"/>
      <c r="T225" s="25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2:31" ht="26.25" customHeight="1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R226" s="25"/>
      <c r="S226" s="30"/>
      <c r="T226" s="25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2:31" ht="26.25" customHeight="1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R227" s="25"/>
      <c r="S227" s="30"/>
      <c r="T227" s="25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2:31" ht="26.25" customHeight="1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R228" s="25"/>
      <c r="S228" s="30"/>
      <c r="T228" s="25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2:31" ht="26.25" customHeight="1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R229" s="25"/>
      <c r="S229" s="30"/>
      <c r="T229" s="25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2:31" ht="26.25" customHeight="1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R230" s="25"/>
      <c r="S230" s="30"/>
      <c r="T230" s="25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2:31" ht="26.25" customHeight="1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R231" s="25"/>
      <c r="S231" s="30"/>
      <c r="T231" s="25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2:31" ht="26.25" customHeight="1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R232" s="25"/>
      <c r="S232" s="30"/>
      <c r="T232" s="25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2:31" ht="26.25" customHeight="1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R233" s="25"/>
      <c r="S233" s="30"/>
      <c r="T233" s="25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2:31" ht="26.25" customHeight="1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R234" s="25"/>
      <c r="S234" s="30"/>
      <c r="T234" s="25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2:31" ht="26.25" customHeight="1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R235" s="25"/>
      <c r="S235" s="30"/>
      <c r="T235" s="25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2:31" ht="26.25" customHeight="1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R236" s="25"/>
      <c r="S236" s="30"/>
      <c r="T236" s="25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2:31" ht="26.25" customHeight="1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R237" s="25"/>
      <c r="S237" s="30"/>
      <c r="T237" s="25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2:31" ht="26.25" customHeight="1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R238" s="25"/>
      <c r="S238" s="30"/>
      <c r="T238" s="25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2:31" ht="26.25" customHeight="1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R239" s="25"/>
      <c r="S239" s="30"/>
      <c r="T239" s="25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2:31" ht="26.25" customHeight="1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R240" s="25"/>
      <c r="S240" s="30"/>
      <c r="T240" s="25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2:31" ht="26.25" customHeight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R241" s="25"/>
      <c r="S241" s="30"/>
      <c r="T241" s="25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2:31" ht="26.25" customHeight="1">
      <c r="B242" s="25"/>
      <c r="C242" s="25"/>
      <c r="D242" s="25"/>
      <c r="E242" s="31"/>
      <c r="F242" s="31"/>
      <c r="G242" s="33"/>
      <c r="H242" s="34"/>
      <c r="I242" s="34"/>
      <c r="J242" s="34"/>
      <c r="K242" s="33"/>
      <c r="L242" s="33"/>
      <c r="M242" s="25"/>
      <c r="N242" s="25"/>
      <c r="O242" s="25"/>
      <c r="P242" s="25"/>
      <c r="R242" s="25"/>
      <c r="S242" s="30"/>
      <c r="T242" s="25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2:31" ht="26.25" customHeight="1">
      <c r="B243" s="25"/>
      <c r="C243" s="25"/>
      <c r="D243" s="25"/>
      <c r="E243" s="31"/>
      <c r="F243" s="31"/>
      <c r="G243" s="33"/>
      <c r="H243" s="34"/>
      <c r="I243" s="34"/>
      <c r="J243" s="34"/>
      <c r="K243" s="33"/>
      <c r="L243" s="33"/>
      <c r="M243" s="25"/>
      <c r="N243" s="25"/>
      <c r="O243" s="25"/>
      <c r="P243" s="25"/>
      <c r="R243" s="25"/>
      <c r="S243" s="30"/>
      <c r="T243" s="25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2:31" ht="26.25" customHeight="1">
      <c r="B244" s="25"/>
      <c r="C244" s="25"/>
      <c r="D244" s="25"/>
      <c r="E244" s="31"/>
      <c r="F244" s="31"/>
      <c r="G244" s="33"/>
      <c r="H244" s="34"/>
      <c r="I244" s="34"/>
      <c r="J244" s="34"/>
      <c r="K244" s="33"/>
      <c r="L244" s="33"/>
      <c r="M244" s="25"/>
      <c r="N244" s="25"/>
      <c r="O244" s="25"/>
      <c r="P244" s="25"/>
      <c r="R244" s="25"/>
      <c r="S244" s="30"/>
      <c r="T244" s="25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2:31" ht="26.25" customHeight="1">
      <c r="B245" s="25"/>
      <c r="C245" s="25"/>
      <c r="D245" s="25"/>
      <c r="E245" s="31"/>
      <c r="F245" s="31"/>
      <c r="G245" s="33"/>
      <c r="H245" s="34"/>
      <c r="I245" s="34"/>
      <c r="J245" s="34"/>
      <c r="K245" s="33"/>
      <c r="L245" s="33"/>
      <c r="M245" s="25"/>
      <c r="N245" s="25"/>
      <c r="O245" s="25"/>
      <c r="P245" s="25"/>
      <c r="R245" s="25"/>
      <c r="S245" s="30"/>
      <c r="T245" s="25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2:31" ht="26.25" customHeight="1">
      <c r="B246" s="25"/>
      <c r="C246" s="25"/>
      <c r="D246" s="25"/>
      <c r="E246" s="31"/>
      <c r="F246" s="31"/>
      <c r="G246" s="33"/>
      <c r="H246" s="34"/>
      <c r="I246" s="34"/>
      <c r="J246" s="34"/>
      <c r="K246" s="33"/>
      <c r="L246" s="33"/>
      <c r="M246" s="25"/>
      <c r="N246" s="25"/>
      <c r="O246" s="25"/>
      <c r="P246" s="25"/>
      <c r="R246" s="25"/>
      <c r="S246" s="30"/>
      <c r="T246" s="25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2:31" ht="26.25" customHeight="1">
      <c r="B247" s="25"/>
      <c r="C247" s="25"/>
      <c r="E247" s="31"/>
      <c r="F247" s="31"/>
      <c r="G247" s="33"/>
      <c r="H247" s="34"/>
      <c r="I247" s="34"/>
      <c r="J247" s="34"/>
      <c r="K247" s="33"/>
      <c r="L247" s="33"/>
      <c r="M247" s="25"/>
      <c r="N247" s="25"/>
      <c r="O247" s="25"/>
      <c r="P247" s="25"/>
      <c r="R247" s="25"/>
      <c r="S247" s="30"/>
      <c r="T247" s="25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2:31" ht="26.25" customHeight="1">
      <c r="B248" s="25"/>
      <c r="C248" s="25"/>
      <c r="E248" s="31"/>
      <c r="F248" s="31"/>
      <c r="G248" s="33"/>
      <c r="H248" s="34"/>
      <c r="I248" s="34"/>
      <c r="J248" s="34"/>
      <c r="K248" s="33"/>
      <c r="L248" s="33"/>
      <c r="M248" s="25"/>
      <c r="N248" s="25"/>
      <c r="O248" s="25"/>
      <c r="P248" s="25"/>
      <c r="R248" s="25"/>
      <c r="S248" s="30"/>
      <c r="T248" s="25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2:31" ht="26.25" customHeight="1">
      <c r="B249" s="25"/>
      <c r="C249" s="25"/>
      <c r="E249" s="31"/>
      <c r="F249" s="31"/>
      <c r="G249" s="33"/>
      <c r="H249" s="34"/>
      <c r="I249" s="34"/>
      <c r="J249" s="34"/>
      <c r="K249" s="33"/>
      <c r="L249" s="33"/>
      <c r="M249" s="25"/>
      <c r="N249" s="25"/>
      <c r="O249" s="25"/>
      <c r="P249" s="25"/>
      <c r="R249" s="25"/>
      <c r="S249" s="30"/>
      <c r="T249" s="25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2:31" ht="26.25" customHeight="1">
      <c r="B250" s="25"/>
      <c r="C250" s="25"/>
      <c r="E250" s="31"/>
      <c r="F250" s="31"/>
      <c r="G250" s="33"/>
      <c r="H250" s="34"/>
      <c r="I250" s="34"/>
      <c r="J250" s="34"/>
      <c r="K250" s="33"/>
      <c r="L250" s="33"/>
      <c r="M250" s="25"/>
      <c r="N250" s="25"/>
      <c r="O250" s="25"/>
      <c r="P250" s="25"/>
      <c r="R250" s="25"/>
      <c r="S250" s="30"/>
      <c r="T250" s="25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2:31" ht="26.25" customHeight="1">
      <c r="B251" s="25"/>
      <c r="C251" s="25"/>
      <c r="E251" s="31"/>
      <c r="F251" s="31"/>
      <c r="G251" s="33"/>
      <c r="H251" s="34"/>
      <c r="I251" s="34"/>
      <c r="J251" s="34"/>
      <c r="K251" s="33"/>
      <c r="L251" s="33"/>
      <c r="M251" s="25"/>
      <c r="N251" s="25"/>
      <c r="O251" s="25"/>
      <c r="P251" s="25"/>
      <c r="R251" s="25"/>
      <c r="S251" s="30"/>
      <c r="T251" s="25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2:31" ht="26.25" customHeight="1">
      <c r="B252" s="25"/>
      <c r="C252" s="25"/>
      <c r="E252" s="31"/>
      <c r="F252" s="31"/>
      <c r="G252" s="33"/>
      <c r="H252" s="34"/>
      <c r="I252" s="34"/>
      <c r="J252" s="34"/>
      <c r="K252" s="33"/>
      <c r="L252" s="33"/>
      <c r="M252" s="25"/>
      <c r="N252" s="25"/>
      <c r="O252" s="25"/>
      <c r="P252" s="25"/>
      <c r="R252" s="25"/>
      <c r="S252" s="30"/>
      <c r="T252" s="25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2:31" ht="26.25" customHeight="1">
      <c r="B253" s="25"/>
      <c r="C253" s="25"/>
      <c r="E253" s="31"/>
      <c r="F253" s="31"/>
      <c r="G253" s="33"/>
      <c r="H253" s="34"/>
      <c r="I253" s="34"/>
      <c r="J253" s="34"/>
      <c r="K253" s="33"/>
      <c r="L253" s="33"/>
      <c r="M253" s="25"/>
      <c r="N253" s="25"/>
      <c r="O253" s="25"/>
      <c r="P253" s="25"/>
      <c r="R253" s="25"/>
      <c r="S253" s="30"/>
      <c r="T253" s="25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2:31" ht="26.25" customHeight="1">
      <c r="B254" s="25"/>
      <c r="C254" s="25"/>
      <c r="E254" s="31"/>
      <c r="F254" s="31"/>
      <c r="G254" s="33"/>
      <c r="H254" s="34"/>
      <c r="I254" s="34"/>
      <c r="J254" s="34"/>
      <c r="K254" s="33"/>
      <c r="L254" s="33"/>
      <c r="M254" s="25"/>
      <c r="N254" s="25"/>
      <c r="O254" s="25"/>
      <c r="P254" s="25"/>
      <c r="R254" s="25"/>
      <c r="S254" s="30"/>
      <c r="T254" s="25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2:31" ht="26.25" customHeight="1">
      <c r="B255" s="25"/>
      <c r="C255" s="25"/>
      <c r="E255" s="31"/>
      <c r="F255" s="31"/>
      <c r="G255" s="33"/>
      <c r="H255" s="34"/>
      <c r="I255" s="34"/>
      <c r="J255" s="34"/>
      <c r="K255" s="33"/>
      <c r="L255" s="33"/>
      <c r="M255" s="25"/>
      <c r="N255" s="25"/>
      <c r="O255" s="25"/>
      <c r="P255" s="25"/>
      <c r="R255" s="25"/>
      <c r="S255" s="30"/>
      <c r="T255" s="25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2:31" ht="26.25" customHeight="1">
      <c r="B256" s="25"/>
      <c r="C256" s="25"/>
      <c r="E256" s="31"/>
      <c r="F256" s="31"/>
      <c r="G256" s="33"/>
      <c r="H256" s="34"/>
      <c r="I256" s="34"/>
      <c r="J256" s="34"/>
      <c r="K256" s="33"/>
      <c r="L256" s="33"/>
      <c r="M256" s="25"/>
      <c r="N256" s="25"/>
      <c r="O256" s="25"/>
      <c r="P256" s="25"/>
      <c r="R256" s="25"/>
      <c r="S256" s="30"/>
      <c r="T256" s="25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2:31" ht="26.25" customHeight="1">
      <c r="B257" s="25"/>
      <c r="C257" s="25"/>
      <c r="E257" s="31"/>
      <c r="F257" s="31"/>
      <c r="G257" s="33"/>
      <c r="H257" s="34"/>
      <c r="I257" s="34"/>
      <c r="J257" s="34"/>
      <c r="K257" s="33"/>
      <c r="L257" s="33"/>
      <c r="M257" s="25"/>
      <c r="N257" s="25"/>
      <c r="O257" s="25"/>
      <c r="P257" s="25"/>
      <c r="R257" s="25"/>
      <c r="S257" s="30"/>
      <c r="T257" s="25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2:31" ht="26.25" customHeight="1">
      <c r="B258" s="25"/>
      <c r="C258" s="25"/>
      <c r="E258" s="31"/>
      <c r="F258" s="31"/>
      <c r="G258" s="33"/>
      <c r="H258" s="34"/>
      <c r="I258" s="34"/>
      <c r="J258" s="34"/>
      <c r="K258" s="33"/>
      <c r="L258" s="33"/>
      <c r="M258" s="25"/>
      <c r="N258" s="25"/>
      <c r="O258" s="25"/>
      <c r="P258" s="25"/>
      <c r="R258" s="25"/>
      <c r="S258" s="30"/>
      <c r="T258" s="25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2:31" ht="26.25" customHeight="1">
      <c r="B259" s="25"/>
      <c r="C259" s="25"/>
      <c r="E259" s="31"/>
      <c r="F259" s="31"/>
      <c r="G259" s="33"/>
      <c r="H259" s="34"/>
      <c r="I259" s="34"/>
      <c r="J259" s="34"/>
      <c r="K259" s="33"/>
      <c r="L259" s="33"/>
      <c r="M259" s="25"/>
      <c r="N259" s="25"/>
      <c r="O259" s="25"/>
      <c r="P259" s="25"/>
      <c r="R259" s="25"/>
      <c r="S259" s="30"/>
      <c r="T259" s="25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2:31" ht="26.25" customHeight="1">
      <c r="B260" s="25"/>
      <c r="C260" s="25"/>
      <c r="E260" s="31"/>
      <c r="F260" s="31"/>
      <c r="G260" s="33"/>
      <c r="H260" s="34"/>
      <c r="I260" s="34"/>
      <c r="J260" s="34"/>
      <c r="K260" s="33"/>
      <c r="L260" s="33"/>
      <c r="M260" s="25"/>
      <c r="N260" s="25"/>
      <c r="O260" s="25"/>
      <c r="P260" s="25"/>
      <c r="R260" s="25"/>
      <c r="S260" s="30"/>
      <c r="T260" s="25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2:31" ht="26.25" customHeight="1">
      <c r="B261" s="25"/>
      <c r="C261" s="25"/>
      <c r="E261" s="31"/>
      <c r="F261" s="31"/>
      <c r="G261" s="33"/>
      <c r="H261" s="34"/>
      <c r="I261" s="34"/>
      <c r="J261" s="34"/>
      <c r="K261" s="33"/>
      <c r="L261" s="33"/>
      <c r="M261" s="25"/>
      <c r="N261" s="25"/>
      <c r="O261" s="25"/>
      <c r="P261" s="25"/>
      <c r="R261" s="25"/>
      <c r="S261" s="30"/>
      <c r="T261" s="25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2:31" ht="26.25" customHeight="1">
      <c r="B262" s="25"/>
      <c r="C262" s="25"/>
      <c r="E262" s="31"/>
      <c r="F262" s="31"/>
      <c r="G262" s="33"/>
      <c r="H262" s="34"/>
      <c r="I262" s="34"/>
      <c r="J262" s="34"/>
      <c r="K262" s="33"/>
      <c r="L262" s="33"/>
      <c r="M262" s="25"/>
      <c r="N262" s="25"/>
      <c r="O262" s="25"/>
      <c r="P262" s="25"/>
      <c r="R262" s="25"/>
      <c r="S262" s="30"/>
      <c r="T262" s="25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2:31" ht="26.25" customHeight="1">
      <c r="B263" s="25"/>
      <c r="C263" s="25"/>
      <c r="E263" s="31"/>
      <c r="F263" s="31"/>
      <c r="G263" s="33"/>
      <c r="H263" s="34"/>
      <c r="I263" s="34"/>
      <c r="J263" s="34"/>
      <c r="K263" s="33"/>
      <c r="L263" s="33"/>
      <c r="M263" s="25"/>
      <c r="N263" s="25"/>
      <c r="O263" s="25"/>
      <c r="P263" s="25"/>
      <c r="R263" s="25"/>
      <c r="S263" s="30"/>
      <c r="T263" s="25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2:31" ht="26.25" customHeight="1">
      <c r="B264" s="25"/>
      <c r="C264" s="25"/>
      <c r="E264" s="31"/>
      <c r="F264" s="31"/>
      <c r="G264" s="33"/>
      <c r="H264" s="34"/>
      <c r="I264" s="34"/>
      <c r="J264" s="34"/>
      <c r="K264" s="33"/>
      <c r="L264" s="33"/>
      <c r="M264" s="25"/>
      <c r="N264" s="25"/>
      <c r="O264" s="25"/>
      <c r="P264" s="25"/>
      <c r="R264" s="25"/>
      <c r="S264" s="30"/>
      <c r="T264" s="25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2:31" ht="26.25" customHeight="1">
      <c r="B265" s="25"/>
      <c r="C265" s="25"/>
      <c r="E265" s="31"/>
      <c r="F265" s="31"/>
      <c r="G265" s="33"/>
      <c r="H265" s="34"/>
      <c r="I265" s="34"/>
      <c r="J265" s="34"/>
      <c r="K265" s="33"/>
      <c r="L265" s="33"/>
      <c r="M265" s="25"/>
      <c r="N265" s="25"/>
      <c r="O265" s="25"/>
      <c r="P265" s="25"/>
      <c r="R265" s="25"/>
      <c r="S265" s="30"/>
      <c r="T265" s="25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2:31" ht="26.25" customHeight="1">
      <c r="B266" s="25"/>
      <c r="C266" s="25"/>
      <c r="E266" s="31"/>
      <c r="F266" s="31"/>
      <c r="G266" s="33"/>
      <c r="H266" s="34"/>
      <c r="I266" s="34"/>
      <c r="J266" s="34"/>
      <c r="K266" s="33"/>
      <c r="L266" s="33"/>
      <c r="M266" s="25"/>
      <c r="N266" s="25"/>
      <c r="O266" s="25"/>
      <c r="P266" s="25"/>
      <c r="R266" s="25"/>
      <c r="S266" s="30"/>
      <c r="T266" s="25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2:31" ht="26.25" customHeight="1">
      <c r="B267" s="25"/>
      <c r="C267" s="25"/>
      <c r="E267" s="31"/>
      <c r="F267" s="31"/>
      <c r="G267" s="33"/>
      <c r="H267" s="34"/>
      <c r="I267" s="34"/>
      <c r="J267" s="34"/>
      <c r="K267" s="33"/>
      <c r="L267" s="33"/>
      <c r="M267" s="25"/>
      <c r="N267" s="25"/>
      <c r="O267" s="25"/>
      <c r="P267" s="25"/>
      <c r="R267" s="25"/>
      <c r="S267" s="30"/>
      <c r="T267" s="25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2:31" ht="26.25" customHeight="1">
      <c r="B268" s="25"/>
      <c r="C268" s="25"/>
      <c r="E268" s="31"/>
      <c r="F268" s="31"/>
      <c r="G268" s="3"/>
      <c r="H268" s="15"/>
      <c r="I268" s="15"/>
      <c r="J268" s="15"/>
      <c r="K268" s="3"/>
      <c r="L268" s="3"/>
      <c r="M268" s="25"/>
      <c r="N268" s="25"/>
      <c r="O268" s="25"/>
      <c r="P268" s="25"/>
      <c r="R268" s="25"/>
      <c r="S268" s="30"/>
      <c r="T268" s="25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2:31" ht="26.25" customHeight="1">
      <c r="B269" s="25"/>
      <c r="C269" s="25"/>
      <c r="M269" s="25"/>
      <c r="N269" s="25"/>
      <c r="O269" s="25"/>
      <c r="P269" s="25"/>
      <c r="R269" s="25"/>
      <c r="S269" s="30"/>
      <c r="T269" s="25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2:31" ht="26.25" customHeight="1">
      <c r="B270" s="25"/>
      <c r="C270" s="25"/>
      <c r="M270" s="25"/>
      <c r="N270" s="25"/>
      <c r="O270" s="25"/>
      <c r="P270" s="25"/>
      <c r="R270" s="25"/>
      <c r="S270" s="30"/>
      <c r="T270" s="25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2:31" ht="26.25" customHeight="1">
      <c r="B271" s="25"/>
      <c r="C271" s="25"/>
      <c r="M271" s="25"/>
      <c r="N271" s="25"/>
      <c r="O271" s="25"/>
      <c r="P271" s="25"/>
      <c r="R271" s="25"/>
      <c r="S271" s="30"/>
      <c r="T271" s="25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2:31" ht="26.25" customHeight="1">
      <c r="B272" s="25"/>
      <c r="C272" s="25"/>
      <c r="M272" s="25"/>
      <c r="N272" s="25"/>
      <c r="O272" s="25"/>
      <c r="P272" s="25"/>
      <c r="R272" s="25"/>
      <c r="S272" s="30"/>
      <c r="T272" s="25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2:31" ht="26.25" customHeight="1">
      <c r="B273" s="25"/>
      <c r="C273" s="25"/>
      <c r="M273" s="25"/>
      <c r="N273" s="25"/>
      <c r="O273" s="25"/>
      <c r="P273" s="25"/>
      <c r="R273" s="25"/>
      <c r="S273" s="30"/>
      <c r="T273" s="25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2:31" ht="26.25" customHeight="1">
      <c r="B274" s="25"/>
      <c r="C274" s="25"/>
      <c r="M274" s="25"/>
      <c r="N274" s="25"/>
      <c r="O274" s="25"/>
      <c r="P274" s="25"/>
      <c r="R274" s="25"/>
      <c r="S274" s="30"/>
      <c r="T274" s="25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2:31" ht="26.25" customHeight="1">
      <c r="B275" s="25"/>
      <c r="C275" s="25"/>
      <c r="M275" s="25"/>
      <c r="N275" s="25"/>
      <c r="O275" s="25"/>
      <c r="P275" s="25"/>
      <c r="R275" s="25"/>
      <c r="S275" s="30"/>
      <c r="T275" s="25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2:31" ht="26.25" customHeight="1">
      <c r="B276" s="25"/>
      <c r="C276" s="25"/>
      <c r="M276" s="25"/>
      <c r="N276" s="25"/>
      <c r="O276" s="25"/>
      <c r="P276" s="25"/>
      <c r="R276" s="25"/>
      <c r="S276" s="30"/>
      <c r="T276" s="25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2:31" ht="26.25" customHeight="1">
      <c r="B277" s="25"/>
      <c r="C277" s="25"/>
      <c r="M277" s="25"/>
      <c r="N277" s="25"/>
      <c r="O277" s="25"/>
      <c r="P277" s="25"/>
      <c r="R277" s="25"/>
      <c r="S277" s="30"/>
      <c r="T277" s="25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2:31" ht="26.25" customHeight="1">
      <c r="B278" s="25"/>
      <c r="C278" s="25"/>
      <c r="M278" s="25"/>
      <c r="N278" s="25"/>
      <c r="O278" s="25"/>
      <c r="P278" s="25"/>
      <c r="R278" s="25"/>
      <c r="S278" s="30"/>
      <c r="T278" s="25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2:31" ht="26.25" customHeight="1">
      <c r="B279" s="25"/>
      <c r="C279" s="25"/>
      <c r="M279" s="25"/>
      <c r="N279" s="25"/>
      <c r="O279" s="25"/>
      <c r="P279" s="25"/>
      <c r="R279" s="25"/>
      <c r="S279" s="30"/>
      <c r="T279" s="25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2:31" ht="26.25" customHeight="1">
      <c r="B280" s="25"/>
      <c r="C280" s="25"/>
      <c r="M280" s="25"/>
      <c r="N280" s="25"/>
      <c r="O280" s="25"/>
      <c r="P280" s="25"/>
      <c r="R280" s="25"/>
      <c r="S280" s="30"/>
      <c r="T280" s="25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2:31" ht="26.25" customHeight="1">
      <c r="B281" s="25"/>
      <c r="C281" s="25"/>
      <c r="M281" s="25"/>
      <c r="N281" s="25"/>
      <c r="O281" s="25"/>
      <c r="P281" s="25"/>
      <c r="R281" s="25"/>
      <c r="S281" s="30"/>
      <c r="T281" s="25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2:31" ht="26.25" customHeight="1">
      <c r="B282" s="25"/>
      <c r="C282" s="25"/>
      <c r="M282" s="34"/>
      <c r="N282" s="33"/>
      <c r="O282" s="31"/>
      <c r="P282" s="31"/>
      <c r="R282" s="25"/>
      <c r="S282" s="30"/>
      <c r="T282" s="25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2:31" ht="26.25" customHeight="1">
      <c r="B283" s="25"/>
      <c r="C283" s="25"/>
      <c r="M283" s="34"/>
      <c r="N283" s="33"/>
      <c r="O283" s="31"/>
      <c r="P283" s="31"/>
      <c r="R283" s="25"/>
      <c r="S283" s="30"/>
      <c r="T283" s="25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2:31" ht="26.25" customHeight="1">
      <c r="B284" s="25"/>
      <c r="C284" s="25"/>
      <c r="M284" s="34"/>
      <c r="N284" s="33"/>
      <c r="O284" s="31"/>
      <c r="P284" s="31"/>
      <c r="R284" s="25"/>
      <c r="S284" s="30"/>
      <c r="T284" s="25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2:31" ht="26.25" customHeight="1">
      <c r="B285" s="25"/>
      <c r="C285" s="25"/>
      <c r="M285" s="34"/>
      <c r="N285" s="33"/>
      <c r="O285" s="31"/>
      <c r="P285" s="31"/>
      <c r="R285" s="25"/>
      <c r="S285" s="30"/>
      <c r="T285" s="25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2:31" ht="26.25" customHeight="1">
      <c r="B286" s="25"/>
      <c r="C286" s="25"/>
      <c r="M286" s="34"/>
      <c r="N286" s="33"/>
      <c r="O286" s="31"/>
      <c r="P286" s="31"/>
      <c r="R286" s="25"/>
      <c r="S286" s="30"/>
      <c r="T286" s="25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3:31" ht="26.25" customHeight="1">
      <c r="M287" s="34"/>
      <c r="N287" s="33"/>
      <c r="O287" s="31"/>
      <c r="P287" s="31"/>
      <c r="R287" s="25"/>
      <c r="S287" s="30"/>
      <c r="T287" s="25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3:31" ht="26.25" customHeight="1">
      <c r="M288" s="34"/>
      <c r="N288" s="33"/>
      <c r="O288" s="31"/>
      <c r="P288" s="31"/>
      <c r="R288" s="25"/>
      <c r="S288" s="30"/>
      <c r="T288" s="25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3:31" ht="26.25" customHeight="1">
      <c r="M289" s="34"/>
      <c r="N289" s="33"/>
      <c r="O289" s="31"/>
      <c r="P289" s="31"/>
      <c r="R289" s="25"/>
      <c r="S289" s="30"/>
      <c r="T289" s="25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3:31" ht="26.25" customHeight="1">
      <c r="M290" s="34"/>
      <c r="N290" s="33"/>
      <c r="O290" s="31"/>
      <c r="P290" s="31"/>
      <c r="R290" s="25"/>
      <c r="S290" s="30"/>
      <c r="T290" s="25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3:31" ht="26.25" customHeight="1">
      <c r="M291" s="34"/>
      <c r="N291" s="33"/>
      <c r="O291" s="31"/>
      <c r="P291" s="31"/>
      <c r="R291" s="25"/>
      <c r="S291" s="30"/>
      <c r="T291" s="25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3:31" ht="26.25" customHeight="1">
      <c r="M292" s="34"/>
      <c r="N292" s="33"/>
      <c r="O292" s="31"/>
      <c r="P292" s="31"/>
      <c r="R292" s="25"/>
      <c r="S292" s="30"/>
      <c r="T292" s="25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3:31" ht="26.25" customHeight="1">
      <c r="M293" s="34"/>
      <c r="N293" s="33"/>
      <c r="O293" s="31"/>
      <c r="P293" s="31"/>
      <c r="R293" s="25"/>
      <c r="S293" s="30"/>
      <c r="T293" s="25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3:31" ht="26.25" customHeight="1">
      <c r="M294" s="34"/>
      <c r="N294" s="33"/>
      <c r="O294" s="31"/>
      <c r="P294" s="31"/>
      <c r="R294" s="25"/>
      <c r="S294" s="30"/>
      <c r="T294" s="25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3:31" ht="26.25" customHeight="1">
      <c r="M295" s="34"/>
      <c r="N295" s="33"/>
      <c r="O295" s="31"/>
      <c r="P295" s="31"/>
      <c r="R295" s="25"/>
      <c r="S295" s="30"/>
      <c r="T295" s="25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3:31" ht="26.25" customHeight="1">
      <c r="M296" s="34"/>
      <c r="N296" s="33"/>
      <c r="O296" s="31"/>
      <c r="P296" s="31"/>
      <c r="R296" s="25"/>
      <c r="S296" s="30"/>
      <c r="T296" s="25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3:31" ht="26.25" customHeight="1">
      <c r="M297" s="34"/>
      <c r="N297" s="33"/>
      <c r="O297" s="31"/>
      <c r="P297" s="31"/>
      <c r="R297" s="25"/>
      <c r="S297" s="30"/>
      <c r="T297" s="25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3:31" ht="26.25" customHeight="1">
      <c r="M298" s="34"/>
      <c r="N298" s="33"/>
      <c r="O298" s="31"/>
      <c r="P298" s="31"/>
      <c r="R298" s="25"/>
      <c r="S298" s="30"/>
      <c r="T298" s="25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3:31" ht="26.25" customHeight="1">
      <c r="M299" s="34"/>
      <c r="N299" s="33"/>
      <c r="O299" s="31"/>
      <c r="P299" s="31"/>
      <c r="R299" s="25"/>
      <c r="S299" s="30"/>
      <c r="T299" s="25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3:31" ht="26.25" customHeight="1">
      <c r="M300" s="34"/>
      <c r="N300" s="33"/>
      <c r="O300" s="31"/>
      <c r="P300" s="31"/>
      <c r="R300" s="25"/>
      <c r="S300" s="30"/>
      <c r="T300" s="25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3:31" ht="26.25" customHeight="1">
      <c r="M301" s="34"/>
      <c r="N301" s="33"/>
      <c r="O301" s="31"/>
      <c r="P301" s="31"/>
      <c r="R301" s="25"/>
      <c r="S301" s="30"/>
      <c r="T301" s="25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3:31" ht="26.25" customHeight="1">
      <c r="M302" s="34"/>
      <c r="N302" s="33"/>
      <c r="O302" s="31"/>
      <c r="P302" s="31"/>
      <c r="R302" s="25"/>
      <c r="S302" s="30"/>
      <c r="T302" s="25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3:31" ht="26.25" customHeight="1">
      <c r="M303" s="34"/>
      <c r="N303" s="33"/>
      <c r="O303" s="31"/>
      <c r="P303" s="31"/>
      <c r="R303" s="25"/>
      <c r="S303" s="30"/>
      <c r="T303" s="25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3:31" ht="26.25" customHeight="1">
      <c r="M304" s="34"/>
      <c r="N304" s="33"/>
      <c r="O304" s="31"/>
      <c r="P304" s="31"/>
      <c r="R304" s="25"/>
      <c r="S304" s="30"/>
      <c r="T304" s="25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3:31" ht="26.25" customHeight="1">
      <c r="M305" s="34"/>
      <c r="N305" s="33"/>
      <c r="O305" s="31"/>
      <c r="P305" s="31"/>
      <c r="R305" s="25"/>
      <c r="S305" s="30"/>
      <c r="T305" s="25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3:31" ht="26.25" customHeight="1">
      <c r="M306" s="34"/>
      <c r="N306" s="33"/>
      <c r="O306" s="31"/>
      <c r="P306" s="31"/>
      <c r="R306" s="25"/>
      <c r="S306" s="30"/>
      <c r="T306" s="25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3:31" ht="26.25" customHeight="1">
      <c r="M307" s="34"/>
      <c r="N307" s="33"/>
      <c r="O307" s="31"/>
      <c r="P307" s="31"/>
      <c r="R307" s="25"/>
      <c r="S307" s="30"/>
      <c r="T307" s="25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3:31" ht="26.25" customHeight="1">
      <c r="M308" s="15"/>
      <c r="N308" s="3"/>
      <c r="O308" s="16"/>
      <c r="P308" s="16"/>
      <c r="R308" s="25"/>
      <c r="S308" s="2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</sheetData>
  <sheetProtection/>
  <mergeCells count="56">
    <mergeCell ref="J7:K7"/>
    <mergeCell ref="J8:K9"/>
    <mergeCell ref="E6:E9"/>
    <mergeCell ref="B11:M11"/>
    <mergeCell ref="B28:M28"/>
    <mergeCell ref="F2:I2"/>
    <mergeCell ref="F3:I3"/>
    <mergeCell ref="F4:I9"/>
    <mergeCell ref="J6:K6"/>
    <mergeCell ref="L12:L13"/>
    <mergeCell ref="E12:E13"/>
    <mergeCell ref="E33:E34"/>
    <mergeCell ref="K12:K13"/>
    <mergeCell ref="G51:G52"/>
    <mergeCell ref="J33:J34"/>
    <mergeCell ref="F33:F34"/>
    <mergeCell ref="G33:G34"/>
    <mergeCell ref="E51:E52"/>
    <mergeCell ref="J68:J69"/>
    <mergeCell ref="J125:J126"/>
    <mergeCell ref="M12:M13"/>
    <mergeCell ref="J12:J13"/>
    <mergeCell ref="F12:F13"/>
    <mergeCell ref="G12:G13"/>
    <mergeCell ref="H12:H13"/>
    <mergeCell ref="I12:I13"/>
    <mergeCell ref="F51:F52"/>
    <mergeCell ref="J51:J52"/>
    <mergeCell ref="F68:F69"/>
    <mergeCell ref="D125:D126"/>
    <mergeCell ref="H33:H34"/>
    <mergeCell ref="I33:I34"/>
    <mergeCell ref="H68:H69"/>
    <mergeCell ref="I68:I69"/>
    <mergeCell ref="D33:D34"/>
    <mergeCell ref="D51:D52"/>
    <mergeCell ref="G68:G69"/>
    <mergeCell ref="G125:G126"/>
    <mergeCell ref="H125:H126"/>
    <mergeCell ref="I125:I126"/>
    <mergeCell ref="D63:L63"/>
    <mergeCell ref="D120:L120"/>
    <mergeCell ref="E125:E126"/>
    <mergeCell ref="F125:F126"/>
    <mergeCell ref="D68:D69"/>
    <mergeCell ref="E68:E69"/>
    <mergeCell ref="D177:L177"/>
    <mergeCell ref="D50:L50"/>
    <mergeCell ref="D67:L67"/>
    <mergeCell ref="D124:L124"/>
    <mergeCell ref="B12:B13"/>
    <mergeCell ref="C12:D13"/>
    <mergeCell ref="H51:H52"/>
    <mergeCell ref="I51:I52"/>
    <mergeCell ref="D32:L32"/>
    <mergeCell ref="D46:L4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N165"/>
  <sheetViews>
    <sheetView zoomScale="69" zoomScaleNormal="69" zoomScalePageLayoutView="0" workbookViewId="0" topLeftCell="A1">
      <selection activeCell="AF8" sqref="AF8"/>
    </sheetView>
  </sheetViews>
  <sheetFormatPr defaultColWidth="11.421875" defaultRowHeight="12.75"/>
  <cols>
    <col min="1" max="1" width="2.57421875" style="72" customWidth="1"/>
    <col min="2" max="2" width="6.7109375" style="72" bestFit="1" customWidth="1"/>
    <col min="3" max="3" width="30.421875" style="1" bestFit="1" customWidth="1"/>
    <col min="4" max="7" width="12.140625" style="72" bestFit="1" customWidth="1"/>
    <col min="8" max="8" width="8.7109375" style="72" bestFit="1" customWidth="1"/>
    <col min="9" max="9" width="10.421875" style="72" customWidth="1"/>
    <col min="10" max="10" width="10.7109375" style="72" bestFit="1" customWidth="1"/>
    <col min="11" max="11" width="1.8515625" style="76" customWidth="1"/>
    <col min="12" max="12" width="2.00390625" style="72" customWidth="1"/>
    <col min="13" max="13" width="2.57421875" style="72" bestFit="1" customWidth="1"/>
    <col min="14" max="14" width="2.421875" style="72" bestFit="1" customWidth="1"/>
    <col min="15" max="15" width="2.140625" style="72" bestFit="1" customWidth="1"/>
    <col min="16" max="17" width="2.57421875" style="72" bestFit="1" customWidth="1"/>
    <col min="18" max="21" width="2.140625" style="72" bestFit="1" customWidth="1"/>
    <col min="22" max="22" width="2.421875" style="72" bestFit="1" customWidth="1"/>
    <col min="23" max="23" width="2.140625" style="72" bestFit="1" customWidth="1"/>
    <col min="24" max="25" width="2.57421875" style="72" bestFit="1" customWidth="1"/>
    <col min="26" max="30" width="2.140625" style="72" bestFit="1" customWidth="1"/>
    <col min="31" max="32" width="2.57421875" style="72" bestFit="1" customWidth="1"/>
    <col min="33" max="36" width="2.140625" style="72" bestFit="1" customWidth="1"/>
    <col min="37" max="38" width="2.57421875" style="72" bestFit="1" customWidth="1"/>
    <col min="39" max="42" width="2.140625" style="72" bestFit="1" customWidth="1"/>
    <col min="43" max="43" width="2.57421875" style="72" bestFit="1" customWidth="1"/>
    <col min="44" max="47" width="2.140625" style="72" bestFit="1" customWidth="1"/>
    <col min="48" max="48" width="1.57421875" style="72" bestFit="1" customWidth="1"/>
    <col min="49" max="51" width="2.140625" style="72" bestFit="1" customWidth="1"/>
    <col min="52" max="52" width="2.00390625" style="72" bestFit="1" customWidth="1"/>
    <col min="53" max="53" width="2.140625" style="72" bestFit="1" customWidth="1"/>
    <col min="54" max="54" width="11.421875" style="72" customWidth="1"/>
    <col min="55" max="55" width="4.140625" style="72" bestFit="1" customWidth="1"/>
    <col min="56" max="56" width="4.57421875" style="72" bestFit="1" customWidth="1"/>
    <col min="57" max="59" width="4.140625" style="72" bestFit="1" customWidth="1"/>
    <col min="60" max="60" width="5.421875" style="72" bestFit="1" customWidth="1"/>
    <col min="61" max="16384" width="11.421875" style="72" customWidth="1"/>
  </cols>
  <sheetData>
    <row r="1" spans="1:53" ht="13.5" thickBot="1">
      <c r="A1" s="77"/>
      <c r="B1" s="77"/>
      <c r="C1" s="78"/>
      <c r="D1" s="77"/>
      <c r="E1" s="77"/>
      <c r="F1" s="77"/>
      <c r="G1" s="77"/>
      <c r="H1" s="77"/>
      <c r="I1" s="77"/>
      <c r="J1" s="77"/>
      <c r="K1" s="79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</row>
    <row r="2" spans="2:54" s="71" customFormat="1" ht="33" customHeight="1" thickBot="1">
      <c r="B2" s="212" t="s">
        <v>105</v>
      </c>
      <c r="C2" s="213"/>
      <c r="D2" s="213"/>
      <c r="E2" s="213"/>
      <c r="F2" s="213"/>
      <c r="G2" s="213"/>
      <c r="H2" s="213"/>
      <c r="I2" s="213"/>
      <c r="J2" s="214"/>
      <c r="K2" s="79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</row>
    <row r="3" spans="1:92" ht="39" thickBot="1">
      <c r="A3" s="77"/>
      <c r="B3" s="84" t="s">
        <v>0</v>
      </c>
      <c r="C3" s="85" t="s">
        <v>1</v>
      </c>
      <c r="D3" s="106" t="s">
        <v>106</v>
      </c>
      <c r="E3" s="106" t="s">
        <v>107</v>
      </c>
      <c r="F3" s="106" t="s">
        <v>112</v>
      </c>
      <c r="G3" s="106" t="s">
        <v>108</v>
      </c>
      <c r="H3" s="89" t="s">
        <v>3</v>
      </c>
      <c r="I3" s="90" t="s">
        <v>2</v>
      </c>
      <c r="J3" s="91" t="s">
        <v>100</v>
      </c>
      <c r="K3" s="79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CH3" s="73"/>
      <c r="CI3" s="73"/>
      <c r="CJ3" s="73"/>
      <c r="CK3" s="73"/>
      <c r="CL3" s="73"/>
      <c r="CM3" s="73"/>
      <c r="CN3" s="73"/>
    </row>
    <row r="4" spans="1:92" ht="18">
      <c r="A4" s="77"/>
      <c r="B4" s="92">
        <v>1</v>
      </c>
      <c r="C4" s="93" t="s">
        <v>71</v>
      </c>
      <c r="D4" s="94">
        <v>30</v>
      </c>
      <c r="E4" s="95">
        <v>25</v>
      </c>
      <c r="F4" s="95"/>
      <c r="G4" s="95"/>
      <c r="H4" s="96">
        <f aca="true" t="shared" si="0" ref="H4:H35">SUM(D4:G4)</f>
        <v>55</v>
      </c>
      <c r="I4" s="97">
        <f aca="true" t="shared" si="1" ref="I4:I35">AVERAGE(D4:G4)</f>
        <v>27.5</v>
      </c>
      <c r="J4" s="98">
        <v>0</v>
      </c>
      <c r="K4" s="79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I4" s="77"/>
      <c r="BJ4" s="77"/>
      <c r="CH4" s="73"/>
      <c r="CI4" s="60" t="s">
        <v>66</v>
      </c>
      <c r="CJ4" s="74">
        <f>SUM('2015 GP v. NÖ'!O14-'2015 GP v. NÖ'!B14)</f>
        <v>0</v>
      </c>
      <c r="CK4" s="64" t="s">
        <v>61</v>
      </c>
      <c r="CL4" s="62" t="s">
        <v>67</v>
      </c>
      <c r="CM4" s="63" t="s">
        <v>68</v>
      </c>
      <c r="CN4" s="75" t="s">
        <v>69</v>
      </c>
    </row>
    <row r="5" spans="1:92" ht="18">
      <c r="A5" s="77"/>
      <c r="B5" s="86">
        <v>2</v>
      </c>
      <c r="C5" s="4" t="s">
        <v>75</v>
      </c>
      <c r="D5" s="81">
        <v>27</v>
      </c>
      <c r="E5" s="59"/>
      <c r="F5" s="59"/>
      <c r="G5" s="59"/>
      <c r="H5" s="88">
        <f t="shared" si="0"/>
        <v>27</v>
      </c>
      <c r="I5" s="87">
        <f t="shared" si="1"/>
        <v>27</v>
      </c>
      <c r="J5" s="98">
        <v>0</v>
      </c>
      <c r="K5" s="79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I5" s="77"/>
      <c r="BJ5" s="77"/>
      <c r="CH5" s="73"/>
      <c r="CI5" s="60" t="s">
        <v>66</v>
      </c>
      <c r="CJ5" s="74">
        <f>SUM('2015 GP v. NÖ'!O15-'2015 GP v. NÖ'!B15)</f>
        <v>4</v>
      </c>
      <c r="CK5" s="61" t="s">
        <v>61</v>
      </c>
      <c r="CL5" s="62" t="s">
        <v>67</v>
      </c>
      <c r="CM5" s="63" t="s">
        <v>68</v>
      </c>
      <c r="CN5" s="75" t="s">
        <v>69</v>
      </c>
    </row>
    <row r="6" spans="1:92" ht="18">
      <c r="A6" s="77"/>
      <c r="B6" s="86">
        <v>3</v>
      </c>
      <c r="C6" s="82" t="s">
        <v>77</v>
      </c>
      <c r="D6" s="80">
        <v>25</v>
      </c>
      <c r="E6" s="58">
        <v>21</v>
      </c>
      <c r="F6" s="58"/>
      <c r="G6" s="58"/>
      <c r="H6" s="88">
        <f t="shared" si="0"/>
        <v>46</v>
      </c>
      <c r="I6" s="87">
        <f t="shared" si="1"/>
        <v>23</v>
      </c>
      <c r="J6" s="98">
        <v>0</v>
      </c>
      <c r="K6" s="79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I6" s="77"/>
      <c r="BJ6" s="77"/>
      <c r="CH6" s="73"/>
      <c r="CI6" s="60" t="s">
        <v>66</v>
      </c>
      <c r="CJ6" s="74">
        <f>SUM('2015 GP v. NÖ'!O16-'2015 GP v. NÖ'!B16)</f>
        <v>2</v>
      </c>
      <c r="CK6" s="61" t="s">
        <v>61</v>
      </c>
      <c r="CL6" s="62" t="s">
        <v>67</v>
      </c>
      <c r="CM6" s="63" t="s">
        <v>68</v>
      </c>
      <c r="CN6" s="75" t="s">
        <v>69</v>
      </c>
    </row>
    <row r="7" spans="1:92" ht="18">
      <c r="A7" s="77"/>
      <c r="B7" s="86">
        <v>4</v>
      </c>
      <c r="C7" s="4" t="s">
        <v>76</v>
      </c>
      <c r="D7" s="81">
        <v>24</v>
      </c>
      <c r="E7" s="59"/>
      <c r="F7" s="59"/>
      <c r="G7" s="59"/>
      <c r="H7" s="88">
        <f t="shared" si="0"/>
        <v>24</v>
      </c>
      <c r="I7" s="87">
        <f t="shared" si="1"/>
        <v>24</v>
      </c>
      <c r="J7" s="98">
        <v>0</v>
      </c>
      <c r="K7" s="79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I7" s="77"/>
      <c r="BJ7" s="77"/>
      <c r="CH7" s="73"/>
      <c r="CI7" s="60" t="s">
        <v>66</v>
      </c>
      <c r="CJ7" s="74">
        <f>SUM('2015 GP v. NÖ'!O17-'2015 GP v. NÖ'!B17)</f>
        <v>-1</v>
      </c>
      <c r="CK7" s="61" t="s">
        <v>61</v>
      </c>
      <c r="CL7" s="62" t="s">
        <v>67</v>
      </c>
      <c r="CM7" s="63" t="s">
        <v>68</v>
      </c>
      <c r="CN7" s="75" t="s">
        <v>69</v>
      </c>
    </row>
    <row r="8" spans="1:92" ht="18">
      <c r="A8" s="77"/>
      <c r="B8" s="86">
        <v>5</v>
      </c>
      <c r="C8" s="82" t="s">
        <v>101</v>
      </c>
      <c r="D8" s="80">
        <v>23</v>
      </c>
      <c r="E8" s="58">
        <v>24</v>
      </c>
      <c r="F8" s="58"/>
      <c r="G8" s="58"/>
      <c r="H8" s="88">
        <f t="shared" si="0"/>
        <v>47</v>
      </c>
      <c r="I8" s="87">
        <f t="shared" si="1"/>
        <v>23.5</v>
      </c>
      <c r="J8" s="98">
        <v>0</v>
      </c>
      <c r="K8" s="79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I8" s="77"/>
      <c r="BJ8" s="77"/>
      <c r="CH8" s="73"/>
      <c r="CI8" s="60" t="s">
        <v>66</v>
      </c>
      <c r="CJ8" s="74">
        <f>SUM('2015 GP v. NÖ'!O18-'2015 GP v. NÖ'!B18)</f>
        <v>5</v>
      </c>
      <c r="CK8" s="61" t="s">
        <v>61</v>
      </c>
      <c r="CL8" s="62" t="s">
        <v>67</v>
      </c>
      <c r="CM8" s="63" t="s">
        <v>68</v>
      </c>
      <c r="CN8" s="75" t="s">
        <v>69</v>
      </c>
    </row>
    <row r="9" spans="1:92" ht="18">
      <c r="A9" s="77"/>
      <c r="B9" s="86">
        <v>6</v>
      </c>
      <c r="C9" s="4" t="s">
        <v>104</v>
      </c>
      <c r="D9" s="81">
        <v>22</v>
      </c>
      <c r="E9" s="59">
        <v>30</v>
      </c>
      <c r="F9" s="59"/>
      <c r="G9" s="59"/>
      <c r="H9" s="88">
        <f t="shared" si="0"/>
        <v>52</v>
      </c>
      <c r="I9" s="87">
        <f t="shared" si="1"/>
        <v>26</v>
      </c>
      <c r="J9" s="98">
        <v>0</v>
      </c>
      <c r="K9" s="79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I9" s="77"/>
      <c r="BJ9" s="77"/>
      <c r="CH9" s="73"/>
      <c r="CI9" s="60" t="s">
        <v>66</v>
      </c>
      <c r="CJ9" s="74">
        <f>SUM('2015 GP v. NÖ'!O19-'2015 GP v. NÖ'!B19)</f>
        <v>2</v>
      </c>
      <c r="CK9" s="61" t="s">
        <v>61</v>
      </c>
      <c r="CL9" s="62" t="s">
        <v>67</v>
      </c>
      <c r="CM9" s="63" t="s">
        <v>68</v>
      </c>
      <c r="CN9" s="75" t="s">
        <v>69</v>
      </c>
    </row>
    <row r="10" spans="1:92" ht="18">
      <c r="A10" s="77"/>
      <c r="B10" s="86">
        <v>7</v>
      </c>
      <c r="C10" s="82" t="s">
        <v>70</v>
      </c>
      <c r="D10" s="80">
        <v>21</v>
      </c>
      <c r="E10" s="58">
        <v>19</v>
      </c>
      <c r="F10" s="58"/>
      <c r="G10" s="58"/>
      <c r="H10" s="88">
        <f t="shared" si="0"/>
        <v>40</v>
      </c>
      <c r="I10" s="87">
        <f t="shared" si="1"/>
        <v>20</v>
      </c>
      <c r="J10" s="98">
        <v>0</v>
      </c>
      <c r="K10" s="79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I10" s="77"/>
      <c r="BJ10" s="77"/>
      <c r="CH10" s="73"/>
      <c r="CI10" s="60" t="s">
        <v>66</v>
      </c>
      <c r="CJ10" s="74">
        <f>SUM('2015 GP v. NÖ'!O20-'2015 GP v. NÖ'!B20)</f>
        <v>0</v>
      </c>
      <c r="CK10" s="61" t="s">
        <v>61</v>
      </c>
      <c r="CL10" s="62" t="s">
        <v>67</v>
      </c>
      <c r="CM10" s="63" t="s">
        <v>68</v>
      </c>
      <c r="CN10" s="75" t="s">
        <v>69</v>
      </c>
    </row>
    <row r="11" spans="1:92" ht="18">
      <c r="A11" s="77"/>
      <c r="B11" s="86">
        <v>8</v>
      </c>
      <c r="C11" s="4" t="s">
        <v>103</v>
      </c>
      <c r="D11" s="81">
        <v>20</v>
      </c>
      <c r="E11" s="59">
        <v>23</v>
      </c>
      <c r="F11" s="59"/>
      <c r="G11" s="59"/>
      <c r="H11" s="88">
        <f t="shared" si="0"/>
        <v>43</v>
      </c>
      <c r="I11" s="87">
        <f t="shared" si="1"/>
        <v>21.5</v>
      </c>
      <c r="J11" s="98">
        <v>0</v>
      </c>
      <c r="K11" s="79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I11" s="77"/>
      <c r="BJ11" s="77"/>
      <c r="CH11" s="73"/>
      <c r="CI11" s="60" t="s">
        <v>66</v>
      </c>
      <c r="CJ11" s="74">
        <f>SUM('2015 GP v. NÖ'!O21-'2015 GP v. NÖ'!B21)</f>
        <v>-6</v>
      </c>
      <c r="CK11" s="61" t="s">
        <v>61</v>
      </c>
      <c r="CL11" s="62" t="s">
        <v>67</v>
      </c>
      <c r="CM11" s="63" t="s">
        <v>68</v>
      </c>
      <c r="CN11" s="75" t="s">
        <v>69</v>
      </c>
    </row>
    <row r="12" spans="1:92" ht="18">
      <c r="A12" s="77"/>
      <c r="B12" s="86">
        <v>9</v>
      </c>
      <c r="C12" s="82" t="s">
        <v>96</v>
      </c>
      <c r="D12" s="80">
        <v>19</v>
      </c>
      <c r="E12" s="58"/>
      <c r="F12" s="58"/>
      <c r="G12" s="58"/>
      <c r="H12" s="88">
        <f t="shared" si="0"/>
        <v>19</v>
      </c>
      <c r="I12" s="87">
        <f t="shared" si="1"/>
        <v>19</v>
      </c>
      <c r="J12" s="98">
        <v>0</v>
      </c>
      <c r="K12" s="79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I12" s="77"/>
      <c r="BJ12" s="77"/>
      <c r="CH12" s="73"/>
      <c r="CI12" s="60" t="s">
        <v>66</v>
      </c>
      <c r="CJ12" s="74">
        <f>SUM('2015 GP v. NÖ'!O22-'2015 GP v. NÖ'!B22)</f>
        <v>-5</v>
      </c>
      <c r="CK12" s="61" t="s">
        <v>61</v>
      </c>
      <c r="CL12" s="62" t="s">
        <v>67</v>
      </c>
      <c r="CM12" s="63" t="s">
        <v>68</v>
      </c>
      <c r="CN12" s="75" t="s">
        <v>69</v>
      </c>
    </row>
    <row r="13" spans="1:92" ht="18">
      <c r="A13" s="77"/>
      <c r="B13" s="86">
        <v>10</v>
      </c>
      <c r="C13" s="4" t="s">
        <v>94</v>
      </c>
      <c r="D13" s="81">
        <v>18</v>
      </c>
      <c r="E13" s="59">
        <v>27</v>
      </c>
      <c r="F13" s="59"/>
      <c r="G13" s="59"/>
      <c r="H13" s="88">
        <f t="shared" si="0"/>
        <v>45</v>
      </c>
      <c r="I13" s="87">
        <f t="shared" si="1"/>
        <v>22.5</v>
      </c>
      <c r="J13" s="98">
        <v>0</v>
      </c>
      <c r="K13" s="79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I13" s="77"/>
      <c r="BJ13" s="77"/>
      <c r="CH13" s="73"/>
      <c r="CI13" s="60" t="s">
        <v>66</v>
      </c>
      <c r="CJ13" s="74">
        <f>SUM('2015 GP v. NÖ'!O23-'2015 GP v. NÖ'!B23)</f>
        <v>-10</v>
      </c>
      <c r="CK13" s="61" t="s">
        <v>61</v>
      </c>
      <c r="CL13" s="62" t="s">
        <v>67</v>
      </c>
      <c r="CM13" s="63" t="s">
        <v>68</v>
      </c>
      <c r="CN13" s="75" t="s">
        <v>69</v>
      </c>
    </row>
    <row r="14" spans="1:92" ht="18">
      <c r="A14" s="77"/>
      <c r="B14" s="86">
        <v>11</v>
      </c>
      <c r="C14" s="82" t="s">
        <v>80</v>
      </c>
      <c r="D14" s="80">
        <v>17</v>
      </c>
      <c r="E14" s="58"/>
      <c r="F14" s="58"/>
      <c r="G14" s="58"/>
      <c r="H14" s="88">
        <f t="shared" si="0"/>
        <v>17</v>
      </c>
      <c r="I14" s="87">
        <f t="shared" si="1"/>
        <v>17</v>
      </c>
      <c r="J14" s="98">
        <v>0</v>
      </c>
      <c r="K14" s="79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I14" s="77"/>
      <c r="BJ14" s="77"/>
      <c r="CH14" s="73"/>
      <c r="CI14" s="60" t="s">
        <v>66</v>
      </c>
      <c r="CJ14" s="74">
        <f>SUM('2015 GP v. NÖ'!O24-'2015 GP v. NÖ'!B24)</f>
        <v>-11</v>
      </c>
      <c r="CK14" s="61" t="s">
        <v>61</v>
      </c>
      <c r="CL14" s="62" t="s">
        <v>67</v>
      </c>
      <c r="CM14" s="63" t="s">
        <v>68</v>
      </c>
      <c r="CN14" s="75" t="s">
        <v>69</v>
      </c>
    </row>
    <row r="15" spans="1:92" ht="18">
      <c r="A15" s="77"/>
      <c r="B15" s="86">
        <v>12</v>
      </c>
      <c r="C15" s="4" t="s">
        <v>109</v>
      </c>
      <c r="D15" s="81"/>
      <c r="E15" s="59">
        <v>20</v>
      </c>
      <c r="F15" s="59"/>
      <c r="G15" s="59"/>
      <c r="H15" s="88">
        <f t="shared" si="0"/>
        <v>20</v>
      </c>
      <c r="I15" s="87">
        <f t="shared" si="1"/>
        <v>20</v>
      </c>
      <c r="J15" s="98">
        <v>0</v>
      </c>
      <c r="K15" s="79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I15" s="77"/>
      <c r="BJ15" s="77"/>
      <c r="CH15" s="73"/>
      <c r="CI15" s="60" t="s">
        <v>66</v>
      </c>
      <c r="CJ15" s="74">
        <f>SUM('2015 GP v. NÖ'!O25-'2015 GP v. NÖ'!B25)</f>
        <v>-3</v>
      </c>
      <c r="CK15" s="61" t="s">
        <v>61</v>
      </c>
      <c r="CL15" s="62" t="s">
        <v>67</v>
      </c>
      <c r="CM15" s="63" t="s">
        <v>68</v>
      </c>
      <c r="CN15" s="75" t="s">
        <v>69</v>
      </c>
    </row>
    <row r="16" spans="1:92" ht="18">
      <c r="A16" s="77"/>
      <c r="B16" s="86">
        <v>13</v>
      </c>
      <c r="C16" s="82" t="s">
        <v>110</v>
      </c>
      <c r="D16" s="80"/>
      <c r="E16" s="58">
        <v>18</v>
      </c>
      <c r="F16" s="58"/>
      <c r="G16" s="58"/>
      <c r="H16" s="88">
        <f t="shared" si="0"/>
        <v>18</v>
      </c>
      <c r="I16" s="87">
        <f t="shared" si="1"/>
        <v>18</v>
      </c>
      <c r="J16" s="98">
        <v>0</v>
      </c>
      <c r="K16" s="79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I16" s="77"/>
      <c r="BJ16" s="77"/>
      <c r="CH16" s="73"/>
      <c r="CI16" s="60" t="s">
        <v>66</v>
      </c>
      <c r="CJ16" s="74">
        <f>SUM('2015 GP v. NÖ'!O26-'2015 GP v. NÖ'!B26)</f>
        <v>-13</v>
      </c>
      <c r="CK16" s="61" t="s">
        <v>61</v>
      </c>
      <c r="CL16" s="62" t="s">
        <v>67</v>
      </c>
      <c r="CM16" s="63" t="s">
        <v>68</v>
      </c>
      <c r="CN16" s="75" t="s">
        <v>69</v>
      </c>
    </row>
    <row r="17" spans="1:92" ht="18">
      <c r="A17" s="77"/>
      <c r="B17" s="86">
        <v>14</v>
      </c>
      <c r="C17" s="4" t="s">
        <v>111</v>
      </c>
      <c r="D17" s="81"/>
      <c r="E17" s="59">
        <v>22</v>
      </c>
      <c r="F17" s="59"/>
      <c r="G17" s="59"/>
      <c r="H17" s="88">
        <f t="shared" si="0"/>
        <v>22</v>
      </c>
      <c r="I17" s="87">
        <f t="shared" si="1"/>
        <v>22</v>
      </c>
      <c r="J17" s="98">
        <v>0</v>
      </c>
      <c r="K17" s="79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I17" s="77"/>
      <c r="BJ17" s="77"/>
      <c r="CH17" s="73"/>
      <c r="CI17" s="60" t="s">
        <v>66</v>
      </c>
      <c r="CJ17" s="74">
        <f>SUM('2015 GP v. NÖ'!O27-'2015 GP v. NÖ'!B27)</f>
        <v>-3</v>
      </c>
      <c r="CK17" s="61" t="s">
        <v>61</v>
      </c>
      <c r="CL17" s="62" t="s">
        <v>67</v>
      </c>
      <c r="CM17" s="63" t="s">
        <v>68</v>
      </c>
      <c r="CN17" s="75" t="s">
        <v>69</v>
      </c>
    </row>
    <row r="18" spans="1:92" ht="18">
      <c r="A18" s="77"/>
      <c r="B18" s="86">
        <v>15</v>
      </c>
      <c r="C18" s="82">
        <v>15</v>
      </c>
      <c r="D18" s="80"/>
      <c r="E18" s="58"/>
      <c r="F18" s="58"/>
      <c r="G18" s="58"/>
      <c r="H18" s="88">
        <f t="shared" si="0"/>
        <v>0</v>
      </c>
      <c r="I18" s="87" t="e">
        <f t="shared" si="1"/>
        <v>#DIV/0!</v>
      </c>
      <c r="J18" s="98">
        <v>0</v>
      </c>
      <c r="K18" s="79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I18" s="77"/>
      <c r="BJ18" s="77"/>
      <c r="CH18" s="73"/>
      <c r="CI18" s="60" t="s">
        <v>66</v>
      </c>
      <c r="CJ18" s="74" t="e">
        <f>SUM('2015 GP v. NÖ'!#REF!-'2015 GP v. NÖ'!#REF!)</f>
        <v>#REF!</v>
      </c>
      <c r="CK18" s="61" t="s">
        <v>61</v>
      </c>
      <c r="CL18" s="62" t="s">
        <v>67</v>
      </c>
      <c r="CM18" s="63" t="s">
        <v>68</v>
      </c>
      <c r="CN18" s="75" t="s">
        <v>69</v>
      </c>
    </row>
    <row r="19" spans="1:92" ht="18">
      <c r="A19" s="77"/>
      <c r="B19" s="86">
        <v>16</v>
      </c>
      <c r="C19" s="4">
        <v>16</v>
      </c>
      <c r="D19" s="81"/>
      <c r="E19" s="59"/>
      <c r="F19" s="59"/>
      <c r="G19" s="59"/>
      <c r="H19" s="88">
        <f t="shared" si="0"/>
        <v>0</v>
      </c>
      <c r="I19" s="87" t="e">
        <f t="shared" si="1"/>
        <v>#DIV/0!</v>
      </c>
      <c r="J19" s="98">
        <v>0</v>
      </c>
      <c r="K19" s="79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I19" s="77"/>
      <c r="BJ19" s="77"/>
      <c r="CH19" s="73"/>
      <c r="CI19" s="60" t="s">
        <v>66</v>
      </c>
      <c r="CJ19" s="74" t="e">
        <f>SUM('2015 GP v. NÖ'!#REF!-'2015 GP v. NÖ'!#REF!)</f>
        <v>#REF!</v>
      </c>
      <c r="CK19" s="61" t="s">
        <v>61</v>
      </c>
      <c r="CL19" s="62" t="s">
        <v>67</v>
      </c>
      <c r="CM19" s="63" t="s">
        <v>68</v>
      </c>
      <c r="CN19" s="75" t="s">
        <v>69</v>
      </c>
    </row>
    <row r="20" spans="1:92" ht="18">
      <c r="A20" s="77"/>
      <c r="B20" s="86">
        <v>17</v>
      </c>
      <c r="C20" s="82">
        <v>17</v>
      </c>
      <c r="D20" s="80"/>
      <c r="E20" s="58"/>
      <c r="F20" s="58"/>
      <c r="G20" s="58"/>
      <c r="H20" s="88">
        <f t="shared" si="0"/>
        <v>0</v>
      </c>
      <c r="I20" s="87" t="e">
        <f t="shared" si="1"/>
        <v>#DIV/0!</v>
      </c>
      <c r="J20" s="98">
        <v>0</v>
      </c>
      <c r="K20" s="79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I20" s="77"/>
      <c r="BJ20" s="77"/>
      <c r="CH20" s="73"/>
      <c r="CI20" s="60" t="s">
        <v>66</v>
      </c>
      <c r="CJ20" s="74" t="e">
        <f>SUM('2015 GP v. NÖ'!#REF!-'2015 GP v. NÖ'!#REF!)</f>
        <v>#REF!</v>
      </c>
      <c r="CK20" s="61" t="s">
        <v>61</v>
      </c>
      <c r="CL20" s="62" t="s">
        <v>67</v>
      </c>
      <c r="CM20" s="63" t="s">
        <v>68</v>
      </c>
      <c r="CN20" s="75" t="s">
        <v>69</v>
      </c>
    </row>
    <row r="21" spans="1:92" ht="18">
      <c r="A21" s="77"/>
      <c r="B21" s="86">
        <v>18</v>
      </c>
      <c r="C21" s="4">
        <v>18</v>
      </c>
      <c r="D21" s="81"/>
      <c r="E21" s="59"/>
      <c r="F21" s="59"/>
      <c r="G21" s="59"/>
      <c r="H21" s="88">
        <f t="shared" si="0"/>
        <v>0</v>
      </c>
      <c r="I21" s="87" t="e">
        <f t="shared" si="1"/>
        <v>#DIV/0!</v>
      </c>
      <c r="J21" s="98">
        <v>0</v>
      </c>
      <c r="K21" s="79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I21" s="77"/>
      <c r="BJ21" s="77"/>
      <c r="CH21" s="73"/>
      <c r="CI21" s="60" t="s">
        <v>66</v>
      </c>
      <c r="CJ21" s="74" t="e">
        <f>SUM('2015 GP v. NÖ'!#REF!-'2015 GP v. NÖ'!#REF!)</f>
        <v>#REF!</v>
      </c>
      <c r="CK21" s="61" t="s">
        <v>61</v>
      </c>
      <c r="CL21" s="62" t="s">
        <v>67</v>
      </c>
      <c r="CM21" s="63" t="s">
        <v>68</v>
      </c>
      <c r="CN21" s="75" t="s">
        <v>69</v>
      </c>
    </row>
    <row r="22" spans="1:92" ht="18">
      <c r="A22" s="77"/>
      <c r="B22" s="86">
        <v>19</v>
      </c>
      <c r="C22" s="82">
        <v>19</v>
      </c>
      <c r="D22" s="80"/>
      <c r="E22" s="58"/>
      <c r="F22" s="58"/>
      <c r="G22" s="58"/>
      <c r="H22" s="88">
        <f t="shared" si="0"/>
        <v>0</v>
      </c>
      <c r="I22" s="87" t="e">
        <f t="shared" si="1"/>
        <v>#DIV/0!</v>
      </c>
      <c r="J22" s="98">
        <v>0</v>
      </c>
      <c r="K22" s="79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I22" s="77"/>
      <c r="BJ22" s="77"/>
      <c r="CH22" s="73"/>
      <c r="CI22" s="60" t="s">
        <v>66</v>
      </c>
      <c r="CJ22" s="74" t="e">
        <f>SUM('2015 GP v. NÖ'!#REF!-'2015 GP v. NÖ'!#REF!)</f>
        <v>#REF!</v>
      </c>
      <c r="CK22" s="61" t="s">
        <v>61</v>
      </c>
      <c r="CL22" s="62" t="s">
        <v>67</v>
      </c>
      <c r="CM22" s="63" t="s">
        <v>68</v>
      </c>
      <c r="CN22" s="75" t="s">
        <v>69</v>
      </c>
    </row>
    <row r="23" spans="1:92" ht="18">
      <c r="A23" s="77"/>
      <c r="B23" s="86">
        <v>20</v>
      </c>
      <c r="C23" s="4">
        <v>20</v>
      </c>
      <c r="D23" s="81"/>
      <c r="E23" s="59"/>
      <c r="F23" s="59"/>
      <c r="G23" s="59"/>
      <c r="H23" s="88">
        <f t="shared" si="0"/>
        <v>0</v>
      </c>
      <c r="I23" s="87" t="e">
        <f t="shared" si="1"/>
        <v>#DIV/0!</v>
      </c>
      <c r="J23" s="98">
        <v>0</v>
      </c>
      <c r="K23" s="79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I23" s="77"/>
      <c r="BJ23" s="77"/>
      <c r="CH23" s="73"/>
      <c r="CI23" s="60" t="s">
        <v>66</v>
      </c>
      <c r="CJ23" s="74" t="e">
        <f>SUM('2015 GP v. NÖ'!#REF!-'2015 GP v. NÖ'!#REF!)</f>
        <v>#REF!</v>
      </c>
      <c r="CK23" s="61" t="s">
        <v>61</v>
      </c>
      <c r="CL23" s="62" t="s">
        <v>67</v>
      </c>
      <c r="CM23" s="63" t="s">
        <v>68</v>
      </c>
      <c r="CN23" s="75" t="s">
        <v>69</v>
      </c>
    </row>
    <row r="24" spans="1:92" ht="18">
      <c r="A24" s="77"/>
      <c r="B24" s="86">
        <v>21</v>
      </c>
      <c r="C24" s="82">
        <v>21</v>
      </c>
      <c r="D24" s="80"/>
      <c r="E24" s="58"/>
      <c r="F24" s="58"/>
      <c r="G24" s="58"/>
      <c r="H24" s="88">
        <f t="shared" si="0"/>
        <v>0</v>
      </c>
      <c r="I24" s="87" t="e">
        <f t="shared" si="1"/>
        <v>#DIV/0!</v>
      </c>
      <c r="J24" s="98">
        <v>0</v>
      </c>
      <c r="K24" s="79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I24" s="77"/>
      <c r="BJ24" s="77"/>
      <c r="CH24" s="73"/>
      <c r="CI24" s="60" t="s">
        <v>66</v>
      </c>
      <c r="CJ24" s="74" t="e">
        <f>SUM('2015 GP v. NÖ'!#REF!-'2015 GP v. NÖ'!#REF!)</f>
        <v>#REF!</v>
      </c>
      <c r="CK24" s="61" t="s">
        <v>61</v>
      </c>
      <c r="CL24" s="62" t="s">
        <v>67</v>
      </c>
      <c r="CM24" s="63" t="s">
        <v>68</v>
      </c>
      <c r="CN24" s="75" t="s">
        <v>69</v>
      </c>
    </row>
    <row r="25" spans="1:92" ht="18">
      <c r="A25" s="77"/>
      <c r="B25" s="86">
        <v>22</v>
      </c>
      <c r="C25" s="4">
        <v>22</v>
      </c>
      <c r="D25" s="81"/>
      <c r="E25" s="59"/>
      <c r="F25" s="59"/>
      <c r="G25" s="59"/>
      <c r="H25" s="88">
        <f t="shared" si="0"/>
        <v>0</v>
      </c>
      <c r="I25" s="87" t="e">
        <f t="shared" si="1"/>
        <v>#DIV/0!</v>
      </c>
      <c r="J25" s="98">
        <v>0</v>
      </c>
      <c r="K25" s="79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I25" s="77"/>
      <c r="BJ25" s="77"/>
      <c r="CH25" s="73"/>
      <c r="CI25" s="60" t="s">
        <v>66</v>
      </c>
      <c r="CJ25" s="74" t="e">
        <f>SUM('2015 GP v. NÖ'!#REF!-'2015 GP v. NÖ'!#REF!)</f>
        <v>#REF!</v>
      </c>
      <c r="CK25" s="61" t="s">
        <v>61</v>
      </c>
      <c r="CL25" s="62" t="s">
        <v>67</v>
      </c>
      <c r="CM25" s="63" t="s">
        <v>68</v>
      </c>
      <c r="CN25" s="75" t="s">
        <v>69</v>
      </c>
    </row>
    <row r="26" spans="1:92" ht="18">
      <c r="A26" s="77"/>
      <c r="B26" s="86">
        <v>23</v>
      </c>
      <c r="C26" s="82">
        <v>23</v>
      </c>
      <c r="D26" s="80"/>
      <c r="E26" s="58"/>
      <c r="F26" s="58"/>
      <c r="G26" s="58"/>
      <c r="H26" s="88">
        <f t="shared" si="0"/>
        <v>0</v>
      </c>
      <c r="I26" s="87" t="e">
        <f t="shared" si="1"/>
        <v>#DIV/0!</v>
      </c>
      <c r="J26" s="98">
        <v>0</v>
      </c>
      <c r="K26" s="79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I26" s="77"/>
      <c r="BJ26" s="77"/>
      <c r="CH26" s="73"/>
      <c r="CI26" s="60" t="s">
        <v>66</v>
      </c>
      <c r="CJ26" s="74" t="e">
        <f>SUM('2015 GP v. NÖ'!#REF!-'2015 GP v. NÖ'!#REF!)</f>
        <v>#REF!</v>
      </c>
      <c r="CK26" s="61" t="s">
        <v>61</v>
      </c>
      <c r="CL26" s="62" t="s">
        <v>67</v>
      </c>
      <c r="CM26" s="63" t="s">
        <v>68</v>
      </c>
      <c r="CN26" s="75" t="s">
        <v>69</v>
      </c>
    </row>
    <row r="27" spans="1:92" ht="18">
      <c r="A27" s="77"/>
      <c r="B27" s="86">
        <v>24</v>
      </c>
      <c r="C27" s="4">
        <v>24</v>
      </c>
      <c r="D27" s="81"/>
      <c r="E27" s="59"/>
      <c r="F27" s="59"/>
      <c r="G27" s="59"/>
      <c r="H27" s="88">
        <f t="shared" si="0"/>
        <v>0</v>
      </c>
      <c r="I27" s="87" t="e">
        <f t="shared" si="1"/>
        <v>#DIV/0!</v>
      </c>
      <c r="J27" s="98">
        <v>0</v>
      </c>
      <c r="K27" s="79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I27" s="77"/>
      <c r="BJ27" s="77"/>
      <c r="CH27" s="73"/>
      <c r="CI27" s="60" t="s">
        <v>66</v>
      </c>
      <c r="CJ27" s="74" t="e">
        <f>SUM('2015 GP v. NÖ'!#REF!-'2015 GP v. NÖ'!#REF!)</f>
        <v>#REF!</v>
      </c>
      <c r="CK27" s="61" t="s">
        <v>61</v>
      </c>
      <c r="CL27" s="62" t="s">
        <v>67</v>
      </c>
      <c r="CM27" s="63" t="s">
        <v>68</v>
      </c>
      <c r="CN27" s="75" t="s">
        <v>69</v>
      </c>
    </row>
    <row r="28" spans="1:92" ht="18">
      <c r="A28" s="77"/>
      <c r="B28" s="86">
        <v>25</v>
      </c>
      <c r="C28" s="82">
        <v>25</v>
      </c>
      <c r="D28" s="80"/>
      <c r="E28" s="58"/>
      <c r="F28" s="58"/>
      <c r="G28" s="58"/>
      <c r="H28" s="88">
        <f t="shared" si="0"/>
        <v>0</v>
      </c>
      <c r="I28" s="87" t="e">
        <f t="shared" si="1"/>
        <v>#DIV/0!</v>
      </c>
      <c r="J28" s="98">
        <v>0</v>
      </c>
      <c r="K28" s="79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I28" s="77"/>
      <c r="BJ28" s="77"/>
      <c r="CH28" s="73"/>
      <c r="CI28" s="60" t="s">
        <v>66</v>
      </c>
      <c r="CJ28" s="74" t="e">
        <f>SUM('2015 GP v. NÖ'!#REF!-'2015 GP v. NÖ'!#REF!)</f>
        <v>#REF!</v>
      </c>
      <c r="CK28" s="61" t="s">
        <v>61</v>
      </c>
      <c r="CL28" s="62" t="s">
        <v>67</v>
      </c>
      <c r="CM28" s="63" t="s">
        <v>68</v>
      </c>
      <c r="CN28" s="75" t="s">
        <v>69</v>
      </c>
    </row>
    <row r="29" spans="1:92" ht="18">
      <c r="A29" s="77"/>
      <c r="B29" s="86">
        <v>26</v>
      </c>
      <c r="C29" s="4">
        <v>26</v>
      </c>
      <c r="D29" s="81"/>
      <c r="E29" s="59"/>
      <c r="F29" s="59"/>
      <c r="G29" s="59"/>
      <c r="H29" s="88">
        <f t="shared" si="0"/>
        <v>0</v>
      </c>
      <c r="I29" s="87" t="e">
        <f t="shared" si="1"/>
        <v>#DIV/0!</v>
      </c>
      <c r="J29" s="98">
        <v>0</v>
      </c>
      <c r="K29" s="79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I29" s="77"/>
      <c r="BJ29" s="77"/>
      <c r="CH29" s="73"/>
      <c r="CI29" s="60" t="s">
        <v>66</v>
      </c>
      <c r="CJ29" s="74" t="e">
        <f>SUM('2015 GP v. NÖ'!#REF!-'2015 GP v. NÖ'!#REF!)</f>
        <v>#REF!</v>
      </c>
      <c r="CK29" s="61" t="s">
        <v>61</v>
      </c>
      <c r="CL29" s="62" t="s">
        <v>67</v>
      </c>
      <c r="CM29" s="63" t="s">
        <v>68</v>
      </c>
      <c r="CN29" s="75" t="s">
        <v>69</v>
      </c>
    </row>
    <row r="30" spans="1:92" ht="18">
      <c r="A30" s="77"/>
      <c r="B30" s="86">
        <v>27</v>
      </c>
      <c r="C30" s="82">
        <v>27</v>
      </c>
      <c r="D30" s="80"/>
      <c r="E30" s="58"/>
      <c r="F30" s="58"/>
      <c r="G30" s="58"/>
      <c r="H30" s="88">
        <f t="shared" si="0"/>
        <v>0</v>
      </c>
      <c r="I30" s="87" t="e">
        <f t="shared" si="1"/>
        <v>#DIV/0!</v>
      </c>
      <c r="J30" s="98">
        <v>0</v>
      </c>
      <c r="K30" s="79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I30" s="77"/>
      <c r="BJ30" s="77"/>
      <c r="CH30" s="73"/>
      <c r="CI30" s="60" t="s">
        <v>66</v>
      </c>
      <c r="CJ30" s="74" t="e">
        <f>SUM('2015 GP v. NÖ'!#REF!-'2015 GP v. NÖ'!#REF!)</f>
        <v>#REF!</v>
      </c>
      <c r="CK30" s="61" t="s">
        <v>61</v>
      </c>
      <c r="CL30" s="62" t="s">
        <v>67</v>
      </c>
      <c r="CM30" s="63" t="s">
        <v>68</v>
      </c>
      <c r="CN30" s="75" t="s">
        <v>69</v>
      </c>
    </row>
    <row r="31" spans="1:92" ht="18">
      <c r="A31" s="77"/>
      <c r="B31" s="86">
        <v>28</v>
      </c>
      <c r="C31" s="4">
        <v>28</v>
      </c>
      <c r="D31" s="81"/>
      <c r="E31" s="59"/>
      <c r="F31" s="59"/>
      <c r="G31" s="59"/>
      <c r="H31" s="88">
        <f t="shared" si="0"/>
        <v>0</v>
      </c>
      <c r="I31" s="87" t="e">
        <f t="shared" si="1"/>
        <v>#DIV/0!</v>
      </c>
      <c r="J31" s="98">
        <v>0</v>
      </c>
      <c r="K31" s="79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I31" s="77"/>
      <c r="BJ31" s="77"/>
      <c r="CH31" s="73"/>
      <c r="CI31" s="60" t="s">
        <v>66</v>
      </c>
      <c r="CJ31" s="74" t="e">
        <f>SUM('2015 GP v. NÖ'!#REF!-'2015 GP v. NÖ'!#REF!)</f>
        <v>#REF!</v>
      </c>
      <c r="CK31" s="61" t="s">
        <v>61</v>
      </c>
      <c r="CL31" s="62" t="s">
        <v>67</v>
      </c>
      <c r="CM31" s="63" t="s">
        <v>68</v>
      </c>
      <c r="CN31" s="75" t="s">
        <v>69</v>
      </c>
    </row>
    <row r="32" spans="1:92" ht="18">
      <c r="A32" s="77"/>
      <c r="B32" s="86">
        <v>29</v>
      </c>
      <c r="C32" s="82">
        <v>29</v>
      </c>
      <c r="D32" s="80"/>
      <c r="E32" s="58"/>
      <c r="F32" s="58"/>
      <c r="G32" s="58"/>
      <c r="H32" s="88">
        <f t="shared" si="0"/>
        <v>0</v>
      </c>
      <c r="I32" s="87" t="e">
        <f t="shared" si="1"/>
        <v>#DIV/0!</v>
      </c>
      <c r="J32" s="98">
        <v>0</v>
      </c>
      <c r="K32" s="79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I32" s="77"/>
      <c r="BJ32" s="77"/>
      <c r="CH32" s="73"/>
      <c r="CI32" s="60" t="s">
        <v>66</v>
      </c>
      <c r="CJ32" s="74" t="e">
        <f>SUM('2015 GP v. NÖ'!#REF!-'2015 GP v. NÖ'!#REF!)</f>
        <v>#REF!</v>
      </c>
      <c r="CK32" s="61" t="s">
        <v>61</v>
      </c>
      <c r="CL32" s="62" t="s">
        <v>67</v>
      </c>
      <c r="CM32" s="63" t="s">
        <v>68</v>
      </c>
      <c r="CN32" s="75" t="s">
        <v>69</v>
      </c>
    </row>
    <row r="33" spans="1:92" ht="18">
      <c r="A33" s="77"/>
      <c r="B33" s="86">
        <v>30</v>
      </c>
      <c r="C33" s="4">
        <v>30</v>
      </c>
      <c r="D33" s="81"/>
      <c r="E33" s="59"/>
      <c r="F33" s="59"/>
      <c r="G33" s="59"/>
      <c r="H33" s="88">
        <f t="shared" si="0"/>
        <v>0</v>
      </c>
      <c r="I33" s="87" t="e">
        <f t="shared" si="1"/>
        <v>#DIV/0!</v>
      </c>
      <c r="J33" s="98">
        <v>0</v>
      </c>
      <c r="K33" s="79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I33" s="77"/>
      <c r="BJ33" s="77"/>
      <c r="CH33" s="73"/>
      <c r="CI33" s="60" t="s">
        <v>66</v>
      </c>
      <c r="CJ33" s="74" t="e">
        <f>SUM('2015 GP v. NÖ'!#REF!-'2015 GP v. NÖ'!#REF!)</f>
        <v>#REF!</v>
      </c>
      <c r="CK33" s="61" t="s">
        <v>61</v>
      </c>
      <c r="CL33" s="62" t="s">
        <v>67</v>
      </c>
      <c r="CM33" s="63" t="s">
        <v>68</v>
      </c>
      <c r="CN33" s="75" t="s">
        <v>69</v>
      </c>
    </row>
    <row r="34" spans="1:92" ht="18">
      <c r="A34" s="77"/>
      <c r="B34" s="86">
        <v>31</v>
      </c>
      <c r="C34" s="82">
        <v>31</v>
      </c>
      <c r="D34" s="80"/>
      <c r="E34" s="58"/>
      <c r="F34" s="58"/>
      <c r="G34" s="58"/>
      <c r="H34" s="88">
        <f t="shared" si="0"/>
        <v>0</v>
      </c>
      <c r="I34" s="87" t="e">
        <f t="shared" si="1"/>
        <v>#DIV/0!</v>
      </c>
      <c r="J34" s="98">
        <v>0</v>
      </c>
      <c r="K34" s="79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I34" s="77"/>
      <c r="BJ34" s="77"/>
      <c r="CH34" s="73"/>
      <c r="CI34" s="60" t="s">
        <v>66</v>
      </c>
      <c r="CJ34" s="74" t="e">
        <f>SUM('2015 GP v. NÖ'!#REF!-'2015 GP v. NÖ'!#REF!)</f>
        <v>#REF!</v>
      </c>
      <c r="CK34" s="61" t="s">
        <v>61</v>
      </c>
      <c r="CL34" s="62" t="s">
        <v>67</v>
      </c>
      <c r="CM34" s="63" t="s">
        <v>68</v>
      </c>
      <c r="CN34" s="75" t="s">
        <v>69</v>
      </c>
    </row>
    <row r="35" spans="1:92" ht="18">
      <c r="A35" s="77"/>
      <c r="B35" s="86">
        <v>32</v>
      </c>
      <c r="C35" s="4">
        <v>32</v>
      </c>
      <c r="D35" s="81"/>
      <c r="E35" s="59"/>
      <c r="F35" s="59"/>
      <c r="G35" s="59"/>
      <c r="H35" s="88">
        <f t="shared" si="0"/>
        <v>0</v>
      </c>
      <c r="I35" s="87" t="e">
        <f t="shared" si="1"/>
        <v>#DIV/0!</v>
      </c>
      <c r="J35" s="98">
        <v>0</v>
      </c>
      <c r="K35" s="79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I35" s="77"/>
      <c r="BJ35" s="77"/>
      <c r="CH35" s="73"/>
      <c r="CI35" s="60" t="s">
        <v>66</v>
      </c>
      <c r="CJ35" s="74" t="e">
        <f>SUM('2015 GP v. NÖ'!#REF!-'2015 GP v. NÖ'!#REF!)</f>
        <v>#REF!</v>
      </c>
      <c r="CK35" s="61" t="s">
        <v>61</v>
      </c>
      <c r="CL35" s="62" t="s">
        <v>67</v>
      </c>
      <c r="CM35" s="63" t="s">
        <v>68</v>
      </c>
      <c r="CN35" s="75" t="s">
        <v>69</v>
      </c>
    </row>
    <row r="36" spans="1:92" ht="18">
      <c r="A36" s="77"/>
      <c r="B36" s="86">
        <v>33</v>
      </c>
      <c r="C36" s="82">
        <v>33</v>
      </c>
      <c r="D36" s="80"/>
      <c r="E36" s="58"/>
      <c r="F36" s="58"/>
      <c r="G36" s="58"/>
      <c r="H36" s="88">
        <f aca="true" t="shared" si="2" ref="H36:H53">SUM(D36:G36)</f>
        <v>0</v>
      </c>
      <c r="I36" s="87" t="e">
        <f aca="true" t="shared" si="3" ref="I36:I53">AVERAGE(D36:G36)</f>
        <v>#DIV/0!</v>
      </c>
      <c r="J36" s="98">
        <v>0</v>
      </c>
      <c r="K36" s="79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I36" s="77"/>
      <c r="BJ36" s="77"/>
      <c r="CH36" s="73"/>
      <c r="CI36" s="60" t="s">
        <v>66</v>
      </c>
      <c r="CJ36" s="74" t="e">
        <f>SUM('2015 GP v. NÖ'!#REF!-'2015 GP v. NÖ'!#REF!)</f>
        <v>#REF!</v>
      </c>
      <c r="CK36" s="61" t="s">
        <v>61</v>
      </c>
      <c r="CL36" s="62" t="s">
        <v>67</v>
      </c>
      <c r="CM36" s="63" t="s">
        <v>68</v>
      </c>
      <c r="CN36" s="75" t="s">
        <v>69</v>
      </c>
    </row>
    <row r="37" spans="1:92" ht="18">
      <c r="A37" s="77"/>
      <c r="B37" s="86">
        <v>34</v>
      </c>
      <c r="C37" s="4">
        <v>34</v>
      </c>
      <c r="D37" s="81"/>
      <c r="E37" s="59"/>
      <c r="F37" s="59"/>
      <c r="G37" s="59"/>
      <c r="H37" s="88">
        <f t="shared" si="2"/>
        <v>0</v>
      </c>
      <c r="I37" s="87" t="e">
        <f t="shared" si="3"/>
        <v>#DIV/0!</v>
      </c>
      <c r="J37" s="98">
        <v>0</v>
      </c>
      <c r="K37" s="79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I37" s="77"/>
      <c r="BJ37" s="77"/>
      <c r="CH37" s="73"/>
      <c r="CI37" s="60" t="s">
        <v>66</v>
      </c>
      <c r="CJ37" s="74" t="e">
        <f>SUM('2015 GP v. NÖ'!#REF!-'2015 GP v. NÖ'!#REF!)</f>
        <v>#REF!</v>
      </c>
      <c r="CK37" s="61" t="s">
        <v>61</v>
      </c>
      <c r="CL37" s="62" t="s">
        <v>67</v>
      </c>
      <c r="CM37" s="63" t="s">
        <v>68</v>
      </c>
      <c r="CN37" s="75" t="s">
        <v>69</v>
      </c>
    </row>
    <row r="38" spans="1:92" ht="18">
      <c r="A38" s="77"/>
      <c r="B38" s="86">
        <v>35</v>
      </c>
      <c r="C38" s="82">
        <v>35</v>
      </c>
      <c r="D38" s="80"/>
      <c r="E38" s="58"/>
      <c r="F38" s="58"/>
      <c r="G38" s="58"/>
      <c r="H38" s="88">
        <f t="shared" si="2"/>
        <v>0</v>
      </c>
      <c r="I38" s="87" t="e">
        <f t="shared" si="3"/>
        <v>#DIV/0!</v>
      </c>
      <c r="J38" s="98">
        <v>0</v>
      </c>
      <c r="K38" s="79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I38" s="77"/>
      <c r="BJ38" s="77"/>
      <c r="CH38" s="73"/>
      <c r="CI38" s="60" t="s">
        <v>66</v>
      </c>
      <c r="CJ38" s="74" t="e">
        <f>SUM('2015 GP v. NÖ'!#REF!-'2015 GP v. NÖ'!#REF!)</f>
        <v>#REF!</v>
      </c>
      <c r="CK38" s="61" t="s">
        <v>61</v>
      </c>
      <c r="CL38" s="62" t="s">
        <v>67</v>
      </c>
      <c r="CM38" s="63" t="s">
        <v>68</v>
      </c>
      <c r="CN38" s="75" t="s">
        <v>69</v>
      </c>
    </row>
    <row r="39" spans="1:92" ht="18">
      <c r="A39" s="77"/>
      <c r="B39" s="86">
        <v>36</v>
      </c>
      <c r="C39" s="4">
        <v>36</v>
      </c>
      <c r="D39" s="81"/>
      <c r="E39" s="59"/>
      <c r="F39" s="59"/>
      <c r="G39" s="59"/>
      <c r="H39" s="88">
        <f t="shared" si="2"/>
        <v>0</v>
      </c>
      <c r="I39" s="87" t="e">
        <f t="shared" si="3"/>
        <v>#DIV/0!</v>
      </c>
      <c r="J39" s="98">
        <v>0</v>
      </c>
      <c r="K39" s="79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I39" s="77"/>
      <c r="BJ39" s="77"/>
      <c r="CH39" s="73"/>
      <c r="CI39" s="60" t="s">
        <v>66</v>
      </c>
      <c r="CJ39" s="74" t="e">
        <f>SUM('2015 GP v. NÖ'!#REF!-'2015 GP v. NÖ'!#REF!)</f>
        <v>#REF!</v>
      </c>
      <c r="CK39" s="61" t="s">
        <v>61</v>
      </c>
      <c r="CL39" s="62" t="s">
        <v>67</v>
      </c>
      <c r="CM39" s="63" t="s">
        <v>68</v>
      </c>
      <c r="CN39" s="75" t="s">
        <v>69</v>
      </c>
    </row>
    <row r="40" spans="1:92" ht="18">
      <c r="A40" s="77"/>
      <c r="B40" s="86">
        <v>37</v>
      </c>
      <c r="C40" s="82">
        <v>37</v>
      </c>
      <c r="D40" s="80"/>
      <c r="E40" s="58"/>
      <c r="F40" s="58"/>
      <c r="G40" s="58"/>
      <c r="H40" s="88">
        <f t="shared" si="2"/>
        <v>0</v>
      </c>
      <c r="I40" s="87" t="e">
        <f t="shared" si="3"/>
        <v>#DIV/0!</v>
      </c>
      <c r="J40" s="98">
        <v>0</v>
      </c>
      <c r="K40" s="79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I40" s="77"/>
      <c r="BJ40" s="77"/>
      <c r="CH40" s="73"/>
      <c r="CI40" s="60" t="s">
        <v>66</v>
      </c>
      <c r="CJ40" s="74" t="e">
        <f>SUM('2015 GP v. NÖ'!#REF!-'2015 GP v. NÖ'!#REF!)</f>
        <v>#REF!</v>
      </c>
      <c r="CK40" s="61" t="s">
        <v>61</v>
      </c>
      <c r="CL40" s="62" t="s">
        <v>67</v>
      </c>
      <c r="CM40" s="63" t="s">
        <v>68</v>
      </c>
      <c r="CN40" s="75" t="s">
        <v>69</v>
      </c>
    </row>
    <row r="41" spans="1:92" ht="18">
      <c r="A41" s="77"/>
      <c r="B41" s="86">
        <v>38</v>
      </c>
      <c r="C41" s="4">
        <v>38</v>
      </c>
      <c r="D41" s="81"/>
      <c r="E41" s="59"/>
      <c r="F41" s="59"/>
      <c r="G41" s="59"/>
      <c r="H41" s="88">
        <f t="shared" si="2"/>
        <v>0</v>
      </c>
      <c r="I41" s="87" t="e">
        <f t="shared" si="3"/>
        <v>#DIV/0!</v>
      </c>
      <c r="J41" s="98">
        <v>0</v>
      </c>
      <c r="K41" s="79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I41" s="77"/>
      <c r="BJ41" s="77"/>
      <c r="CH41" s="73"/>
      <c r="CI41" s="60" t="s">
        <v>66</v>
      </c>
      <c r="CJ41" s="74" t="e">
        <f>SUM('2015 GP v. NÖ'!#REF!-'2015 GP v. NÖ'!#REF!)</f>
        <v>#REF!</v>
      </c>
      <c r="CK41" s="61" t="s">
        <v>61</v>
      </c>
      <c r="CL41" s="62" t="s">
        <v>67</v>
      </c>
      <c r="CM41" s="63" t="s">
        <v>68</v>
      </c>
      <c r="CN41" s="75" t="s">
        <v>69</v>
      </c>
    </row>
    <row r="42" spans="1:92" ht="18">
      <c r="A42" s="77"/>
      <c r="B42" s="86">
        <v>39</v>
      </c>
      <c r="C42" s="82">
        <v>39</v>
      </c>
      <c r="D42" s="80"/>
      <c r="E42" s="58"/>
      <c r="F42" s="58"/>
      <c r="G42" s="58"/>
      <c r="H42" s="88">
        <f t="shared" si="2"/>
        <v>0</v>
      </c>
      <c r="I42" s="87" t="e">
        <f t="shared" si="3"/>
        <v>#DIV/0!</v>
      </c>
      <c r="J42" s="98">
        <v>0</v>
      </c>
      <c r="K42" s="79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I42" s="77"/>
      <c r="BJ42" s="77"/>
      <c r="CH42" s="73"/>
      <c r="CI42" s="60" t="s">
        <v>66</v>
      </c>
      <c r="CJ42" s="74" t="e">
        <f>SUM('2015 GP v. NÖ'!#REF!-'2015 GP v. NÖ'!#REF!)</f>
        <v>#REF!</v>
      </c>
      <c r="CK42" s="61" t="s">
        <v>61</v>
      </c>
      <c r="CL42" s="62" t="s">
        <v>67</v>
      </c>
      <c r="CM42" s="63" t="s">
        <v>68</v>
      </c>
      <c r="CN42" s="75" t="s">
        <v>69</v>
      </c>
    </row>
    <row r="43" spans="1:92" ht="18">
      <c r="A43" s="77"/>
      <c r="B43" s="86">
        <v>40</v>
      </c>
      <c r="C43" s="4">
        <v>40</v>
      </c>
      <c r="D43" s="81"/>
      <c r="E43" s="59"/>
      <c r="F43" s="59"/>
      <c r="G43" s="59"/>
      <c r="H43" s="88">
        <f t="shared" si="2"/>
        <v>0</v>
      </c>
      <c r="I43" s="87" t="e">
        <f t="shared" si="3"/>
        <v>#DIV/0!</v>
      </c>
      <c r="J43" s="98">
        <v>0</v>
      </c>
      <c r="K43" s="79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I43" s="77"/>
      <c r="BJ43" s="77"/>
      <c r="CH43" s="73"/>
      <c r="CI43" s="60" t="s">
        <v>66</v>
      </c>
      <c r="CJ43" s="74" t="e">
        <f>SUM('2015 GP v. NÖ'!#REF!-'2015 GP v. NÖ'!#REF!)</f>
        <v>#REF!</v>
      </c>
      <c r="CK43" s="61" t="s">
        <v>61</v>
      </c>
      <c r="CL43" s="62" t="s">
        <v>67</v>
      </c>
      <c r="CM43" s="63" t="s">
        <v>68</v>
      </c>
      <c r="CN43" s="75" t="s">
        <v>69</v>
      </c>
    </row>
    <row r="44" spans="1:92" ht="18">
      <c r="A44" s="77"/>
      <c r="B44" s="86">
        <v>41</v>
      </c>
      <c r="C44" s="82">
        <v>41</v>
      </c>
      <c r="D44" s="80"/>
      <c r="E44" s="58"/>
      <c r="F44" s="58"/>
      <c r="G44" s="58"/>
      <c r="H44" s="88">
        <f t="shared" si="2"/>
        <v>0</v>
      </c>
      <c r="I44" s="87" t="e">
        <f t="shared" si="3"/>
        <v>#DIV/0!</v>
      </c>
      <c r="J44" s="98">
        <v>0</v>
      </c>
      <c r="K44" s="79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I44" s="77"/>
      <c r="BJ44" s="77"/>
      <c r="CH44" s="73"/>
      <c r="CI44" s="60" t="s">
        <v>66</v>
      </c>
      <c r="CJ44" s="74" t="e">
        <f>SUM('2015 GP v. NÖ'!#REF!-'2015 GP v. NÖ'!#REF!)</f>
        <v>#REF!</v>
      </c>
      <c r="CK44" s="61" t="s">
        <v>61</v>
      </c>
      <c r="CL44" s="62" t="s">
        <v>67</v>
      </c>
      <c r="CM44" s="63" t="s">
        <v>68</v>
      </c>
      <c r="CN44" s="75" t="s">
        <v>69</v>
      </c>
    </row>
    <row r="45" spans="1:92" ht="18">
      <c r="A45" s="77"/>
      <c r="B45" s="86">
        <v>42</v>
      </c>
      <c r="C45" s="4">
        <v>42</v>
      </c>
      <c r="D45" s="81"/>
      <c r="E45" s="59"/>
      <c r="F45" s="59"/>
      <c r="G45" s="59"/>
      <c r="H45" s="88">
        <f t="shared" si="2"/>
        <v>0</v>
      </c>
      <c r="I45" s="87" t="e">
        <f t="shared" si="3"/>
        <v>#DIV/0!</v>
      </c>
      <c r="J45" s="98">
        <v>0</v>
      </c>
      <c r="K45" s="79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I45" s="77"/>
      <c r="BJ45" s="77"/>
      <c r="CH45" s="73"/>
      <c r="CI45" s="60" t="s">
        <v>66</v>
      </c>
      <c r="CJ45" s="74" t="e">
        <f>SUM('2015 GP v. NÖ'!#REF!-'2015 GP v. NÖ'!#REF!)</f>
        <v>#REF!</v>
      </c>
      <c r="CK45" s="61" t="s">
        <v>61</v>
      </c>
      <c r="CL45" s="62" t="s">
        <v>67</v>
      </c>
      <c r="CM45" s="63" t="s">
        <v>68</v>
      </c>
      <c r="CN45" s="75" t="s">
        <v>69</v>
      </c>
    </row>
    <row r="46" spans="1:92" ht="18">
      <c r="A46" s="77"/>
      <c r="B46" s="86">
        <v>43</v>
      </c>
      <c r="C46" s="82">
        <v>43</v>
      </c>
      <c r="D46" s="80"/>
      <c r="E46" s="58"/>
      <c r="F46" s="58"/>
      <c r="G46" s="58"/>
      <c r="H46" s="88">
        <f t="shared" si="2"/>
        <v>0</v>
      </c>
      <c r="I46" s="87" t="e">
        <f t="shared" si="3"/>
        <v>#DIV/0!</v>
      </c>
      <c r="J46" s="98">
        <v>0</v>
      </c>
      <c r="K46" s="79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I46" s="77"/>
      <c r="BJ46" s="77"/>
      <c r="CH46" s="73"/>
      <c r="CI46" s="60" t="s">
        <v>66</v>
      </c>
      <c r="CJ46" s="74" t="e">
        <f>SUM('2015 GP v. NÖ'!#REF!-'2015 GP v. NÖ'!#REF!)</f>
        <v>#REF!</v>
      </c>
      <c r="CK46" s="61" t="s">
        <v>61</v>
      </c>
      <c r="CL46" s="62" t="s">
        <v>67</v>
      </c>
      <c r="CM46" s="63" t="s">
        <v>68</v>
      </c>
      <c r="CN46" s="75" t="s">
        <v>69</v>
      </c>
    </row>
    <row r="47" spans="1:92" ht="18">
      <c r="A47" s="77"/>
      <c r="B47" s="86">
        <v>44</v>
      </c>
      <c r="C47" s="4">
        <v>44</v>
      </c>
      <c r="D47" s="81"/>
      <c r="E47" s="59"/>
      <c r="F47" s="59"/>
      <c r="G47" s="59"/>
      <c r="H47" s="88">
        <f t="shared" si="2"/>
        <v>0</v>
      </c>
      <c r="I47" s="87" t="e">
        <f t="shared" si="3"/>
        <v>#DIV/0!</v>
      </c>
      <c r="J47" s="98">
        <v>0</v>
      </c>
      <c r="K47" s="79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I47" s="77"/>
      <c r="BJ47" s="77"/>
      <c r="CH47" s="73"/>
      <c r="CI47" s="60" t="s">
        <v>66</v>
      </c>
      <c r="CJ47" s="74" t="e">
        <f>SUM('2015 GP v. NÖ'!#REF!-'2015 GP v. NÖ'!#REF!)</f>
        <v>#REF!</v>
      </c>
      <c r="CK47" s="61" t="s">
        <v>61</v>
      </c>
      <c r="CL47" s="62" t="s">
        <v>67</v>
      </c>
      <c r="CM47" s="63" t="s">
        <v>68</v>
      </c>
      <c r="CN47" s="75" t="s">
        <v>69</v>
      </c>
    </row>
    <row r="48" spans="1:92" ht="18">
      <c r="A48" s="77"/>
      <c r="B48" s="86">
        <v>45</v>
      </c>
      <c r="C48" s="82">
        <v>45</v>
      </c>
      <c r="D48" s="80"/>
      <c r="E48" s="58"/>
      <c r="F48" s="58"/>
      <c r="G48" s="58"/>
      <c r="H48" s="88">
        <f t="shared" si="2"/>
        <v>0</v>
      </c>
      <c r="I48" s="87" t="e">
        <f t="shared" si="3"/>
        <v>#DIV/0!</v>
      </c>
      <c r="J48" s="98">
        <v>0</v>
      </c>
      <c r="K48" s="79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I48" s="77"/>
      <c r="BJ48" s="77"/>
      <c r="CH48" s="73"/>
      <c r="CI48" s="60" t="s">
        <v>66</v>
      </c>
      <c r="CJ48" s="74" t="e">
        <f>SUM('2015 GP v. NÖ'!#REF!-'2015 GP v. NÖ'!#REF!)</f>
        <v>#REF!</v>
      </c>
      <c r="CK48" s="61" t="s">
        <v>61</v>
      </c>
      <c r="CL48" s="62" t="s">
        <v>67</v>
      </c>
      <c r="CM48" s="63" t="s">
        <v>68</v>
      </c>
      <c r="CN48" s="75" t="s">
        <v>69</v>
      </c>
    </row>
    <row r="49" spans="1:92" ht="18">
      <c r="A49" s="77"/>
      <c r="B49" s="86">
        <v>46</v>
      </c>
      <c r="C49" s="4">
        <v>46</v>
      </c>
      <c r="D49" s="81"/>
      <c r="E49" s="59"/>
      <c r="F49" s="59"/>
      <c r="G49" s="59"/>
      <c r="H49" s="88">
        <f t="shared" si="2"/>
        <v>0</v>
      </c>
      <c r="I49" s="87" t="e">
        <f t="shared" si="3"/>
        <v>#DIV/0!</v>
      </c>
      <c r="J49" s="98">
        <v>0</v>
      </c>
      <c r="K49" s="79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I49" s="77"/>
      <c r="BJ49" s="77"/>
      <c r="CH49" s="73"/>
      <c r="CI49" s="60" t="s">
        <v>66</v>
      </c>
      <c r="CJ49" s="74" t="e">
        <f>SUM('2015 GP v. NÖ'!#REF!-'2015 GP v. NÖ'!#REF!)</f>
        <v>#REF!</v>
      </c>
      <c r="CK49" s="61" t="s">
        <v>61</v>
      </c>
      <c r="CL49" s="62" t="s">
        <v>67</v>
      </c>
      <c r="CM49" s="63" t="s">
        <v>68</v>
      </c>
      <c r="CN49" s="75" t="s">
        <v>69</v>
      </c>
    </row>
    <row r="50" spans="1:92" ht="18">
      <c r="A50" s="77"/>
      <c r="B50" s="86">
        <v>47</v>
      </c>
      <c r="C50" s="82">
        <v>47</v>
      </c>
      <c r="D50" s="80"/>
      <c r="E50" s="58"/>
      <c r="F50" s="58"/>
      <c r="G50" s="58"/>
      <c r="H50" s="88">
        <f t="shared" si="2"/>
        <v>0</v>
      </c>
      <c r="I50" s="87" t="e">
        <f t="shared" si="3"/>
        <v>#DIV/0!</v>
      </c>
      <c r="J50" s="98">
        <v>0</v>
      </c>
      <c r="K50" s="79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I50" s="77"/>
      <c r="BJ50" s="77"/>
      <c r="CH50" s="73"/>
      <c r="CI50" s="60" t="s">
        <v>66</v>
      </c>
      <c r="CJ50" s="74" t="e">
        <f>SUM('2015 GP v. NÖ'!#REF!-'2015 GP v. NÖ'!#REF!)</f>
        <v>#REF!</v>
      </c>
      <c r="CK50" s="61" t="s">
        <v>61</v>
      </c>
      <c r="CL50" s="62" t="s">
        <v>67</v>
      </c>
      <c r="CM50" s="63" t="s">
        <v>68</v>
      </c>
      <c r="CN50" s="75" t="s">
        <v>69</v>
      </c>
    </row>
    <row r="51" spans="1:92" ht="18">
      <c r="A51" s="77"/>
      <c r="B51" s="86">
        <v>48</v>
      </c>
      <c r="C51" s="4">
        <v>48</v>
      </c>
      <c r="D51" s="81"/>
      <c r="E51" s="59"/>
      <c r="F51" s="59"/>
      <c r="G51" s="59"/>
      <c r="H51" s="88">
        <f t="shared" si="2"/>
        <v>0</v>
      </c>
      <c r="I51" s="87" t="e">
        <f t="shared" si="3"/>
        <v>#DIV/0!</v>
      </c>
      <c r="J51" s="98">
        <v>0</v>
      </c>
      <c r="K51" s="79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I51" s="77"/>
      <c r="BJ51" s="77"/>
      <c r="CH51" s="73"/>
      <c r="CI51" s="60" t="s">
        <v>66</v>
      </c>
      <c r="CJ51" s="74" t="e">
        <f>SUM('2015 GP v. NÖ'!#REF!-'2015 GP v. NÖ'!#REF!)</f>
        <v>#REF!</v>
      </c>
      <c r="CK51" s="61" t="s">
        <v>61</v>
      </c>
      <c r="CL51" s="62" t="s">
        <v>67</v>
      </c>
      <c r="CM51" s="63" t="s">
        <v>68</v>
      </c>
      <c r="CN51" s="75" t="s">
        <v>69</v>
      </c>
    </row>
    <row r="52" spans="1:92" ht="18">
      <c r="A52" s="77"/>
      <c r="B52" s="86">
        <v>49</v>
      </c>
      <c r="C52" s="82">
        <v>49</v>
      </c>
      <c r="D52" s="80"/>
      <c r="E52" s="58"/>
      <c r="F52" s="58"/>
      <c r="G52" s="58"/>
      <c r="H52" s="88">
        <f t="shared" si="2"/>
        <v>0</v>
      </c>
      <c r="I52" s="87" t="e">
        <f t="shared" si="3"/>
        <v>#DIV/0!</v>
      </c>
      <c r="J52" s="98">
        <v>0</v>
      </c>
      <c r="K52" s="79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I52" s="77"/>
      <c r="BJ52" s="77"/>
      <c r="CH52" s="73"/>
      <c r="CI52" s="60" t="s">
        <v>66</v>
      </c>
      <c r="CJ52" s="74" t="e">
        <f>SUM('2015 GP v. NÖ'!#REF!-'2015 GP v. NÖ'!#REF!)</f>
        <v>#REF!</v>
      </c>
      <c r="CK52" s="61" t="s">
        <v>61</v>
      </c>
      <c r="CL52" s="62" t="s">
        <v>67</v>
      </c>
      <c r="CM52" s="63" t="s">
        <v>68</v>
      </c>
      <c r="CN52" s="75" t="s">
        <v>69</v>
      </c>
    </row>
    <row r="53" spans="1:92" ht="18.75" thickBot="1">
      <c r="A53" s="77"/>
      <c r="B53" s="101">
        <v>50</v>
      </c>
      <c r="C53" s="20">
        <v>50</v>
      </c>
      <c r="D53" s="102"/>
      <c r="E53" s="103"/>
      <c r="F53" s="103"/>
      <c r="G53" s="103"/>
      <c r="H53" s="104">
        <f t="shared" si="2"/>
        <v>0</v>
      </c>
      <c r="I53" s="105" t="e">
        <f t="shared" si="3"/>
        <v>#DIV/0!</v>
      </c>
      <c r="J53" s="98">
        <v>0</v>
      </c>
      <c r="K53" s="79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I53" s="77"/>
      <c r="BJ53" s="77"/>
      <c r="CH53" s="73"/>
      <c r="CI53" s="60" t="s">
        <v>66</v>
      </c>
      <c r="CJ53" s="74" t="e">
        <f>SUM('2015 GP v. NÖ'!#REF!-'2015 GP v. NÖ'!#REF!)</f>
        <v>#REF!</v>
      </c>
      <c r="CK53" s="61" t="s">
        <v>61</v>
      </c>
      <c r="CL53" s="62" t="s">
        <v>67</v>
      </c>
      <c r="CM53" s="63" t="s">
        <v>68</v>
      </c>
      <c r="CN53" s="75" t="s">
        <v>69</v>
      </c>
    </row>
    <row r="54" spans="1:62" ht="15" thickBot="1">
      <c r="A54" s="77"/>
      <c r="B54" s="209" t="s">
        <v>97</v>
      </c>
      <c r="C54" s="210"/>
      <c r="D54" s="210"/>
      <c r="E54" s="210"/>
      <c r="F54" s="210"/>
      <c r="G54" s="210"/>
      <c r="H54" s="210"/>
      <c r="I54" s="210"/>
      <c r="J54" s="211"/>
      <c r="K54" s="79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I54" s="77"/>
      <c r="BJ54" s="77"/>
    </row>
    <row r="55" spans="1:62" ht="18">
      <c r="A55" s="77"/>
      <c r="B55" s="77"/>
      <c r="C55" s="99" t="s">
        <v>91</v>
      </c>
      <c r="D55" s="77"/>
      <c r="E55" s="77"/>
      <c r="F55" s="77"/>
      <c r="G55" s="77"/>
      <c r="H55" s="77"/>
      <c r="I55" s="77"/>
      <c r="J55" s="77"/>
      <c r="K55" s="79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</row>
    <row r="56" spans="1:62" ht="18">
      <c r="A56" s="77"/>
      <c r="B56" s="77"/>
      <c r="C56" s="100" t="s">
        <v>85</v>
      </c>
      <c r="D56" s="77"/>
      <c r="E56" s="77"/>
      <c r="F56" s="77"/>
      <c r="G56" s="77"/>
      <c r="H56" s="77"/>
      <c r="I56" s="77"/>
      <c r="J56" s="77"/>
      <c r="K56" s="79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</row>
    <row r="57" spans="1:62" ht="18">
      <c r="A57" s="77"/>
      <c r="B57" s="77"/>
      <c r="C57" s="100" t="s">
        <v>87</v>
      </c>
      <c r="D57" s="77"/>
      <c r="E57" s="77"/>
      <c r="F57" s="77"/>
      <c r="G57" s="77"/>
      <c r="H57" s="77"/>
      <c r="I57" s="77"/>
      <c r="J57" s="77"/>
      <c r="K57" s="79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</row>
    <row r="58" spans="1:62" ht="18">
      <c r="A58" s="77"/>
      <c r="B58" s="77"/>
      <c r="C58" s="100" t="s">
        <v>92</v>
      </c>
      <c r="D58" s="77"/>
      <c r="E58" s="77"/>
      <c r="F58" s="77"/>
      <c r="G58" s="77"/>
      <c r="H58" s="77"/>
      <c r="I58" s="77"/>
      <c r="J58" s="77"/>
      <c r="K58" s="79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</row>
    <row r="59" spans="1:62" ht="18">
      <c r="A59" s="77"/>
      <c r="B59" s="77"/>
      <c r="C59" s="100" t="s">
        <v>86</v>
      </c>
      <c r="D59" s="77"/>
      <c r="E59" s="77"/>
      <c r="F59" s="77"/>
      <c r="G59" s="77"/>
      <c r="H59" s="77"/>
      <c r="I59" s="77"/>
      <c r="J59" s="77"/>
      <c r="K59" s="79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</row>
    <row r="60" spans="1:62" ht="18">
      <c r="A60" s="77"/>
      <c r="B60" s="77"/>
      <c r="C60" s="100" t="s">
        <v>80</v>
      </c>
      <c r="D60" s="77"/>
      <c r="E60" s="77"/>
      <c r="F60" s="77"/>
      <c r="G60" s="77"/>
      <c r="H60" s="77"/>
      <c r="I60" s="77"/>
      <c r="J60" s="77"/>
      <c r="K60" s="79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</row>
    <row r="61" spans="1:62" ht="18">
      <c r="A61" s="77"/>
      <c r="B61" s="77"/>
      <c r="C61" s="100" t="s">
        <v>77</v>
      </c>
      <c r="D61" s="77"/>
      <c r="E61" s="77"/>
      <c r="F61" s="77"/>
      <c r="G61" s="77"/>
      <c r="H61" s="77"/>
      <c r="I61" s="77"/>
      <c r="J61" s="77"/>
      <c r="K61" s="79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</row>
    <row r="62" spans="1:62" ht="18">
      <c r="A62" s="77"/>
      <c r="B62" s="77"/>
      <c r="C62" s="100" t="s">
        <v>82</v>
      </c>
      <c r="D62" s="77"/>
      <c r="E62" s="77"/>
      <c r="F62" s="77"/>
      <c r="G62" s="77"/>
      <c r="H62" s="77"/>
      <c r="I62" s="77"/>
      <c r="J62" s="77"/>
      <c r="K62" s="7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</row>
    <row r="63" spans="1:62" ht="18">
      <c r="A63" s="77"/>
      <c r="B63" s="77"/>
      <c r="C63" s="100" t="s">
        <v>81</v>
      </c>
      <c r="D63" s="77"/>
      <c r="E63" s="77"/>
      <c r="F63" s="77"/>
      <c r="G63" s="77"/>
      <c r="H63" s="77"/>
      <c r="I63" s="77"/>
      <c r="J63" s="77"/>
      <c r="K63" s="79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</row>
    <row r="64" spans="1:62" ht="18">
      <c r="A64" s="77"/>
      <c r="B64" s="77"/>
      <c r="C64" s="100" t="s">
        <v>98</v>
      </c>
      <c r="D64" s="77"/>
      <c r="E64" s="77"/>
      <c r="F64" s="77"/>
      <c r="G64" s="77"/>
      <c r="H64" s="77"/>
      <c r="I64" s="77"/>
      <c r="J64" s="77"/>
      <c r="K64" s="79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</row>
    <row r="65" spans="1:62" ht="18">
      <c r="A65" s="77"/>
      <c r="B65" s="77"/>
      <c r="C65" s="100" t="s">
        <v>78</v>
      </c>
      <c r="D65" s="77"/>
      <c r="E65" s="77"/>
      <c r="F65" s="77"/>
      <c r="G65" s="77"/>
      <c r="H65" s="77"/>
      <c r="I65" s="77"/>
      <c r="J65" s="77"/>
      <c r="K65" s="79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</row>
    <row r="66" spans="1:62" ht="18">
      <c r="A66" s="77"/>
      <c r="B66" s="77"/>
      <c r="C66" s="100" t="s">
        <v>101</v>
      </c>
      <c r="D66" s="77"/>
      <c r="E66" s="77"/>
      <c r="F66" s="77"/>
      <c r="G66" s="77"/>
      <c r="H66" s="77"/>
      <c r="I66" s="77"/>
      <c r="J66" s="77"/>
      <c r="K66" s="79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</row>
    <row r="67" spans="1:62" ht="18">
      <c r="A67" s="77"/>
      <c r="B67" s="77"/>
      <c r="C67" s="100" t="s">
        <v>83</v>
      </c>
      <c r="D67" s="77"/>
      <c r="E67" s="77"/>
      <c r="F67" s="77"/>
      <c r="G67" s="77"/>
      <c r="H67" s="77"/>
      <c r="I67" s="77"/>
      <c r="J67" s="77"/>
      <c r="K67" s="79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</row>
    <row r="68" spans="1:62" ht="18">
      <c r="A68" s="77"/>
      <c r="B68" s="77"/>
      <c r="C68" s="100" t="s">
        <v>95</v>
      </c>
      <c r="D68" s="77"/>
      <c r="E68" s="77"/>
      <c r="F68" s="77"/>
      <c r="G68" s="77"/>
      <c r="H68" s="77"/>
      <c r="I68" s="77"/>
      <c r="J68" s="77"/>
      <c r="K68" s="79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</row>
    <row r="69" spans="1:62" ht="18">
      <c r="A69" s="77"/>
      <c r="B69" s="77"/>
      <c r="C69" s="100" t="s">
        <v>88</v>
      </c>
      <c r="D69" s="77"/>
      <c r="E69" s="77"/>
      <c r="F69" s="77"/>
      <c r="G69" s="77"/>
      <c r="H69" s="77"/>
      <c r="I69" s="77"/>
      <c r="J69" s="77"/>
      <c r="K69" s="79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</row>
    <row r="70" spans="1:62" ht="18">
      <c r="A70" s="77"/>
      <c r="B70" s="77"/>
      <c r="C70" s="100" t="s">
        <v>84</v>
      </c>
      <c r="D70" s="77"/>
      <c r="E70" s="77"/>
      <c r="F70" s="77"/>
      <c r="G70" s="77"/>
      <c r="H70" s="77"/>
      <c r="I70" s="77"/>
      <c r="J70" s="77"/>
      <c r="K70" s="79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</row>
    <row r="71" spans="1:62" ht="18">
      <c r="A71" s="77"/>
      <c r="B71" s="77"/>
      <c r="C71" s="100" t="s">
        <v>103</v>
      </c>
      <c r="D71" s="77"/>
      <c r="E71" s="77"/>
      <c r="F71" s="77"/>
      <c r="G71" s="77"/>
      <c r="H71" s="77"/>
      <c r="I71" s="77"/>
      <c r="J71" s="77"/>
      <c r="K71" s="79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</row>
    <row r="72" spans="1:62" ht="18">
      <c r="A72" s="77"/>
      <c r="B72" s="77"/>
      <c r="C72" s="100" t="s">
        <v>102</v>
      </c>
      <c r="D72" s="77"/>
      <c r="E72" s="77"/>
      <c r="F72" s="77"/>
      <c r="G72" s="77"/>
      <c r="H72" s="77"/>
      <c r="I72" s="77"/>
      <c r="J72" s="77"/>
      <c r="K72" s="79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</row>
    <row r="73" spans="1:62" ht="18">
      <c r="A73" s="77"/>
      <c r="B73" s="77"/>
      <c r="C73" s="100" t="s">
        <v>90</v>
      </c>
      <c r="D73" s="77"/>
      <c r="E73" s="77"/>
      <c r="F73" s="77"/>
      <c r="G73" s="77"/>
      <c r="H73" s="77"/>
      <c r="I73" s="77"/>
      <c r="J73" s="77"/>
      <c r="K73" s="79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</row>
    <row r="74" spans="1:62" ht="18">
      <c r="A74" s="77"/>
      <c r="B74" s="77"/>
      <c r="C74" s="100" t="s">
        <v>94</v>
      </c>
      <c r="D74" s="77"/>
      <c r="E74" s="77"/>
      <c r="F74" s="77"/>
      <c r="G74" s="77"/>
      <c r="H74" s="77"/>
      <c r="I74" s="77"/>
      <c r="J74" s="77"/>
      <c r="K74" s="79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</row>
    <row r="75" spans="1:62" ht="18">
      <c r="A75" s="77"/>
      <c r="B75" s="77"/>
      <c r="C75" s="100" t="s">
        <v>93</v>
      </c>
      <c r="D75" s="77"/>
      <c r="E75" s="77"/>
      <c r="F75" s="77"/>
      <c r="G75" s="77"/>
      <c r="H75" s="77"/>
      <c r="I75" s="77"/>
      <c r="J75" s="77"/>
      <c r="K75" s="79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</row>
    <row r="76" spans="1:62" ht="18">
      <c r="A76" s="77"/>
      <c r="B76" s="77"/>
      <c r="C76" s="100" t="s">
        <v>104</v>
      </c>
      <c r="D76" s="77"/>
      <c r="E76" s="77"/>
      <c r="F76" s="77"/>
      <c r="G76" s="77"/>
      <c r="H76" s="77"/>
      <c r="I76" s="77"/>
      <c r="J76" s="77"/>
      <c r="K76" s="79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</row>
    <row r="77" spans="1:62" ht="18">
      <c r="A77" s="77"/>
      <c r="B77" s="77"/>
      <c r="C77" s="100" t="s">
        <v>76</v>
      </c>
      <c r="D77" s="77"/>
      <c r="E77" s="77"/>
      <c r="F77" s="77"/>
      <c r="G77" s="77"/>
      <c r="H77" s="77"/>
      <c r="I77" s="77"/>
      <c r="J77" s="77"/>
      <c r="K77" s="79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</row>
    <row r="78" spans="1:62" ht="18">
      <c r="A78" s="77"/>
      <c r="B78" s="77"/>
      <c r="C78" s="100" t="s">
        <v>79</v>
      </c>
      <c r="D78" s="77"/>
      <c r="E78" s="77"/>
      <c r="F78" s="77"/>
      <c r="G78" s="77"/>
      <c r="H78" s="77"/>
      <c r="I78" s="77"/>
      <c r="J78" s="77"/>
      <c r="K78" s="79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</row>
    <row r="79" spans="1:62" ht="18">
      <c r="A79" s="77"/>
      <c r="B79" s="77"/>
      <c r="C79" s="100" t="s">
        <v>74</v>
      </c>
      <c r="D79" s="77"/>
      <c r="E79" s="77"/>
      <c r="F79" s="77"/>
      <c r="G79" s="77"/>
      <c r="H79" s="77"/>
      <c r="I79" s="77"/>
      <c r="J79" s="77"/>
      <c r="K79" s="79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</row>
    <row r="80" spans="1:62" ht="18">
      <c r="A80" s="77"/>
      <c r="B80" s="77"/>
      <c r="C80" s="100" t="s">
        <v>89</v>
      </c>
      <c r="D80" s="77"/>
      <c r="E80" s="77"/>
      <c r="F80" s="77"/>
      <c r="G80" s="77"/>
      <c r="H80" s="77"/>
      <c r="I80" s="77"/>
      <c r="J80" s="77"/>
      <c r="K80" s="79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</row>
    <row r="81" spans="1:62" ht="18">
      <c r="A81" s="77"/>
      <c r="B81" s="77"/>
      <c r="C81" s="100" t="s">
        <v>73</v>
      </c>
      <c r="D81" s="77"/>
      <c r="E81" s="77"/>
      <c r="F81" s="77"/>
      <c r="G81" s="77"/>
      <c r="H81" s="77"/>
      <c r="I81" s="77"/>
      <c r="J81" s="77"/>
      <c r="K81" s="79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</row>
    <row r="82" spans="1:62" ht="18">
      <c r="A82" s="77"/>
      <c r="B82" s="77"/>
      <c r="C82" s="100" t="s">
        <v>96</v>
      </c>
      <c r="D82" s="77"/>
      <c r="E82" s="77"/>
      <c r="F82" s="77"/>
      <c r="G82" s="77"/>
      <c r="H82" s="77"/>
      <c r="I82" s="77"/>
      <c r="J82" s="77"/>
      <c r="K82" s="79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</row>
    <row r="83" spans="1:62" ht="18">
      <c r="A83" s="77"/>
      <c r="B83" s="77"/>
      <c r="C83" s="100" t="s">
        <v>70</v>
      </c>
      <c r="D83" s="77"/>
      <c r="E83" s="77"/>
      <c r="F83" s="77"/>
      <c r="G83" s="77"/>
      <c r="H83" s="77"/>
      <c r="I83" s="77"/>
      <c r="J83" s="77"/>
      <c r="K83" s="79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62" ht="18">
      <c r="A84" s="77"/>
      <c r="B84" s="77"/>
      <c r="C84" s="100" t="s">
        <v>72</v>
      </c>
      <c r="D84" s="77"/>
      <c r="E84" s="77"/>
      <c r="F84" s="77"/>
      <c r="G84" s="77"/>
      <c r="H84" s="77"/>
      <c r="I84" s="77"/>
      <c r="J84" s="77"/>
      <c r="K84" s="79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</row>
    <row r="85" spans="1:62" ht="18">
      <c r="A85" s="77"/>
      <c r="B85" s="77"/>
      <c r="C85" s="100" t="s">
        <v>71</v>
      </c>
      <c r="D85" s="77"/>
      <c r="E85" s="77"/>
      <c r="F85" s="77"/>
      <c r="G85" s="77"/>
      <c r="H85" s="77"/>
      <c r="I85" s="77"/>
      <c r="J85" s="77"/>
      <c r="K85" s="79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</row>
    <row r="86" spans="1:62" ht="18">
      <c r="A86" s="77"/>
      <c r="B86" s="77"/>
      <c r="C86" s="100" t="s">
        <v>75</v>
      </c>
      <c r="D86" s="77"/>
      <c r="E86" s="77"/>
      <c r="F86" s="77"/>
      <c r="G86" s="77"/>
      <c r="H86" s="77"/>
      <c r="I86" s="77"/>
      <c r="J86" s="77"/>
      <c r="K86" s="79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</row>
    <row r="87" spans="1:62" ht="12.75">
      <c r="A87" s="77"/>
      <c r="B87" s="77"/>
      <c r="D87" s="77"/>
      <c r="E87" s="77"/>
      <c r="F87" s="77"/>
      <c r="G87" s="77"/>
      <c r="H87" s="77"/>
      <c r="I87" s="77"/>
      <c r="J87" s="77"/>
      <c r="K87" s="79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</row>
    <row r="88" spans="1:62" ht="12.75">
      <c r="A88" s="77"/>
      <c r="B88" s="77"/>
      <c r="C88" s="78"/>
      <c r="D88" s="77"/>
      <c r="E88" s="77"/>
      <c r="F88" s="77"/>
      <c r="G88" s="77"/>
      <c r="H88" s="77"/>
      <c r="I88" s="77"/>
      <c r="J88" s="77"/>
      <c r="K88" s="79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</row>
    <row r="89" spans="1:62" ht="12.75">
      <c r="A89" s="77"/>
      <c r="B89" s="77"/>
      <c r="C89" s="78"/>
      <c r="D89" s="77"/>
      <c r="E89" s="77"/>
      <c r="F89" s="77"/>
      <c r="G89" s="77"/>
      <c r="H89" s="77"/>
      <c r="I89" s="77"/>
      <c r="J89" s="77"/>
      <c r="K89" s="79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</row>
    <row r="90" spans="1:62" ht="12.75">
      <c r="A90" s="77"/>
      <c r="B90" s="77"/>
      <c r="C90" s="78"/>
      <c r="D90" s="77"/>
      <c r="E90" s="77"/>
      <c r="F90" s="77"/>
      <c r="G90" s="77"/>
      <c r="H90" s="77"/>
      <c r="I90" s="77"/>
      <c r="J90" s="77"/>
      <c r="K90" s="79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</row>
    <row r="91" spans="1:62" ht="12.75">
      <c r="A91" s="77"/>
      <c r="B91" s="77"/>
      <c r="C91" s="78"/>
      <c r="D91" s="77"/>
      <c r="E91" s="77"/>
      <c r="F91" s="77"/>
      <c r="G91" s="77"/>
      <c r="H91" s="77"/>
      <c r="I91" s="77"/>
      <c r="J91" s="77"/>
      <c r="K91" s="79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</row>
    <row r="92" spans="1:62" ht="12.75">
      <c r="A92" s="77"/>
      <c r="B92" s="77"/>
      <c r="C92" s="78"/>
      <c r="D92" s="77"/>
      <c r="E92" s="77"/>
      <c r="F92" s="77"/>
      <c r="G92" s="77"/>
      <c r="H92" s="77"/>
      <c r="I92" s="77"/>
      <c r="J92" s="77"/>
      <c r="K92" s="79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</row>
    <row r="93" spans="1:62" ht="12.75">
      <c r="A93" s="77"/>
      <c r="B93" s="77"/>
      <c r="C93" s="78"/>
      <c r="D93" s="77"/>
      <c r="E93" s="77"/>
      <c r="F93" s="77"/>
      <c r="G93" s="77"/>
      <c r="H93" s="77"/>
      <c r="I93" s="77"/>
      <c r="J93" s="77"/>
      <c r="K93" s="79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</row>
    <row r="94" spans="1:62" ht="12.75">
      <c r="A94" s="77"/>
      <c r="B94" s="77"/>
      <c r="C94" s="78"/>
      <c r="D94" s="77"/>
      <c r="E94" s="77"/>
      <c r="F94" s="77"/>
      <c r="G94" s="77"/>
      <c r="H94" s="77"/>
      <c r="I94" s="77"/>
      <c r="J94" s="77"/>
      <c r="K94" s="79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</row>
    <row r="95" spans="1:62" ht="12.75">
      <c r="A95" s="77"/>
      <c r="B95" s="77"/>
      <c r="C95" s="78"/>
      <c r="D95" s="77"/>
      <c r="E95" s="77"/>
      <c r="F95" s="77"/>
      <c r="G95" s="77"/>
      <c r="H95" s="77"/>
      <c r="I95" s="77"/>
      <c r="J95" s="77"/>
      <c r="K95" s="79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</row>
    <row r="96" spans="1:62" ht="12.75">
      <c r="A96" s="77"/>
      <c r="B96" s="77"/>
      <c r="C96" s="78"/>
      <c r="D96" s="77"/>
      <c r="E96" s="77"/>
      <c r="F96" s="77"/>
      <c r="G96" s="77"/>
      <c r="H96" s="77"/>
      <c r="I96" s="77"/>
      <c r="J96" s="77"/>
      <c r="K96" s="79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</row>
    <row r="97" spans="1:62" ht="12.75">
      <c r="A97" s="77"/>
      <c r="B97" s="77"/>
      <c r="C97" s="78"/>
      <c r="D97" s="77"/>
      <c r="E97" s="77"/>
      <c r="F97" s="77"/>
      <c r="G97" s="77"/>
      <c r="H97" s="77"/>
      <c r="I97" s="77"/>
      <c r="J97" s="77"/>
      <c r="K97" s="79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</row>
    <row r="98" spans="1:62" ht="12.75">
      <c r="A98" s="77"/>
      <c r="B98" s="77"/>
      <c r="C98" s="78"/>
      <c r="D98" s="77"/>
      <c r="E98" s="77"/>
      <c r="F98" s="77"/>
      <c r="G98" s="77"/>
      <c r="H98" s="77"/>
      <c r="I98" s="77"/>
      <c r="J98" s="77"/>
      <c r="K98" s="79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</row>
    <row r="99" spans="1:62" ht="12.75">
      <c r="A99" s="77"/>
      <c r="B99" s="77"/>
      <c r="C99" s="78"/>
      <c r="D99" s="77"/>
      <c r="E99" s="77"/>
      <c r="F99" s="77"/>
      <c r="G99" s="77"/>
      <c r="H99" s="77"/>
      <c r="I99" s="77"/>
      <c r="J99" s="77"/>
      <c r="K99" s="79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</row>
    <row r="100" spans="1:62" ht="12.75">
      <c r="A100" s="77"/>
      <c r="B100" s="77"/>
      <c r="C100" s="78"/>
      <c r="D100" s="77"/>
      <c r="E100" s="77"/>
      <c r="F100" s="77"/>
      <c r="G100" s="77"/>
      <c r="H100" s="77"/>
      <c r="I100" s="77"/>
      <c r="J100" s="77"/>
      <c r="K100" s="79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</row>
    <row r="101" spans="1:62" ht="12.75">
      <c r="A101" s="77"/>
      <c r="B101" s="77"/>
      <c r="C101" s="78"/>
      <c r="D101" s="77"/>
      <c r="E101" s="77"/>
      <c r="F101" s="77"/>
      <c r="G101" s="77"/>
      <c r="H101" s="77"/>
      <c r="I101" s="77"/>
      <c r="J101" s="77"/>
      <c r="K101" s="79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</row>
    <row r="102" spans="1:62" ht="12.75">
      <c r="A102" s="77"/>
      <c r="B102" s="77"/>
      <c r="C102" s="78"/>
      <c r="D102" s="77"/>
      <c r="E102" s="77"/>
      <c r="F102" s="77"/>
      <c r="G102" s="77"/>
      <c r="H102" s="77"/>
      <c r="I102" s="77"/>
      <c r="J102" s="77"/>
      <c r="K102" s="79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</row>
    <row r="103" spans="1:62" ht="12.75">
      <c r="A103" s="77"/>
      <c r="B103" s="77"/>
      <c r="C103" s="78"/>
      <c r="D103" s="77"/>
      <c r="E103" s="77"/>
      <c r="F103" s="77"/>
      <c r="G103" s="77"/>
      <c r="H103" s="77"/>
      <c r="I103" s="77"/>
      <c r="J103" s="77"/>
      <c r="K103" s="79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</row>
    <row r="104" spans="1:62" ht="12.75">
      <c r="A104" s="77"/>
      <c r="B104" s="77"/>
      <c r="C104" s="78"/>
      <c r="D104" s="77"/>
      <c r="E104" s="77"/>
      <c r="F104" s="77"/>
      <c r="G104" s="77"/>
      <c r="H104" s="77"/>
      <c r="I104" s="77"/>
      <c r="J104" s="77"/>
      <c r="K104" s="79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</row>
    <row r="105" spans="1:62" ht="12.75">
      <c r="A105" s="77"/>
      <c r="B105" s="77"/>
      <c r="C105" s="78"/>
      <c r="D105" s="77"/>
      <c r="E105" s="77"/>
      <c r="F105" s="77"/>
      <c r="G105" s="77"/>
      <c r="H105" s="77"/>
      <c r="I105" s="77"/>
      <c r="J105" s="77"/>
      <c r="K105" s="79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</row>
    <row r="106" spans="1:62" ht="12.75">
      <c r="A106" s="77"/>
      <c r="B106" s="77"/>
      <c r="C106" s="78"/>
      <c r="D106" s="77"/>
      <c r="E106" s="77"/>
      <c r="F106" s="77"/>
      <c r="G106" s="77"/>
      <c r="H106" s="77"/>
      <c r="I106" s="77"/>
      <c r="J106" s="77"/>
      <c r="K106" s="79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</row>
    <row r="107" spans="1:62" ht="12.75">
      <c r="A107" s="77"/>
      <c r="B107" s="77"/>
      <c r="C107" s="78"/>
      <c r="D107" s="77"/>
      <c r="E107" s="77"/>
      <c r="F107" s="77"/>
      <c r="G107" s="77"/>
      <c r="H107" s="77"/>
      <c r="I107" s="77"/>
      <c r="J107" s="77"/>
      <c r="K107" s="79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</row>
    <row r="108" spans="1:62" ht="12.75">
      <c r="A108" s="77"/>
      <c r="B108" s="77"/>
      <c r="C108" s="78"/>
      <c r="D108" s="77"/>
      <c r="E108" s="77"/>
      <c r="F108" s="77"/>
      <c r="G108" s="77"/>
      <c r="H108" s="77"/>
      <c r="I108" s="77"/>
      <c r="J108" s="77"/>
      <c r="K108" s="79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</row>
    <row r="109" spans="1:62" ht="12.75">
      <c r="A109" s="77"/>
      <c r="B109" s="77"/>
      <c r="C109" s="78"/>
      <c r="D109" s="77"/>
      <c r="E109" s="77"/>
      <c r="F109" s="77"/>
      <c r="G109" s="77"/>
      <c r="H109" s="77"/>
      <c r="I109" s="77"/>
      <c r="J109" s="77"/>
      <c r="K109" s="79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</row>
    <row r="110" spans="1:62" ht="12.75">
      <c r="A110" s="77"/>
      <c r="B110" s="77"/>
      <c r="C110" s="78"/>
      <c r="D110" s="77"/>
      <c r="E110" s="77"/>
      <c r="F110" s="77"/>
      <c r="G110" s="77"/>
      <c r="H110" s="77"/>
      <c r="I110" s="77"/>
      <c r="J110" s="77"/>
      <c r="K110" s="79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</row>
    <row r="111" spans="1:62" ht="12.75">
      <c r="A111" s="77"/>
      <c r="B111" s="77"/>
      <c r="C111" s="78"/>
      <c r="D111" s="77"/>
      <c r="E111" s="77"/>
      <c r="F111" s="77"/>
      <c r="G111" s="77"/>
      <c r="H111" s="77"/>
      <c r="I111" s="77"/>
      <c r="J111" s="77"/>
      <c r="K111" s="79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</row>
    <row r="112" spans="1:62" ht="12.75">
      <c r="A112" s="77"/>
      <c r="B112" s="77"/>
      <c r="C112" s="78"/>
      <c r="D112" s="77"/>
      <c r="E112" s="77"/>
      <c r="F112" s="77"/>
      <c r="G112" s="77"/>
      <c r="H112" s="77"/>
      <c r="I112" s="77"/>
      <c r="J112" s="77"/>
      <c r="K112" s="79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</row>
    <row r="113" spans="1:62" ht="12.75">
      <c r="A113" s="77"/>
      <c r="B113" s="77"/>
      <c r="C113" s="78"/>
      <c r="D113" s="77"/>
      <c r="E113" s="77"/>
      <c r="F113" s="77"/>
      <c r="G113" s="77"/>
      <c r="H113" s="77"/>
      <c r="I113" s="77"/>
      <c r="J113" s="77"/>
      <c r="K113" s="79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</row>
    <row r="114" spans="1:62" ht="12.75">
      <c r="A114" s="77"/>
      <c r="B114" s="77"/>
      <c r="C114" s="78"/>
      <c r="D114" s="77"/>
      <c r="E114" s="77"/>
      <c r="F114" s="77"/>
      <c r="G114" s="77"/>
      <c r="H114" s="77"/>
      <c r="I114" s="77"/>
      <c r="J114" s="77"/>
      <c r="K114" s="79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</row>
    <row r="115" spans="1:60" ht="12.75">
      <c r="A115" s="77"/>
      <c r="B115" s="77"/>
      <c r="C115" s="78"/>
      <c r="D115" s="77"/>
      <c r="E115" s="77"/>
      <c r="F115" s="77"/>
      <c r="G115" s="77"/>
      <c r="H115" s="77"/>
      <c r="I115" s="77"/>
      <c r="J115" s="77"/>
      <c r="K115" s="79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</row>
    <row r="116" spans="1:60" ht="12.75">
      <c r="A116" s="77"/>
      <c r="B116" s="77"/>
      <c r="C116" s="78"/>
      <c r="D116" s="77"/>
      <c r="E116" s="77"/>
      <c r="F116" s="77"/>
      <c r="G116" s="77"/>
      <c r="H116" s="77"/>
      <c r="I116" s="77"/>
      <c r="J116" s="77"/>
      <c r="K116" s="79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</row>
    <row r="117" spans="1:60" ht="12.75">
      <c r="A117" s="77"/>
      <c r="B117" s="77"/>
      <c r="C117" s="78"/>
      <c r="D117" s="77"/>
      <c r="E117" s="77"/>
      <c r="F117" s="77"/>
      <c r="G117" s="77"/>
      <c r="H117" s="77"/>
      <c r="I117" s="77"/>
      <c r="J117" s="77"/>
      <c r="K117" s="79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</row>
    <row r="118" spans="1:60" ht="12.75">
      <c r="A118" s="77"/>
      <c r="B118" s="77"/>
      <c r="C118" s="78"/>
      <c r="D118" s="77"/>
      <c r="E118" s="77"/>
      <c r="F118" s="77"/>
      <c r="G118" s="77"/>
      <c r="H118" s="77"/>
      <c r="I118" s="77"/>
      <c r="J118" s="77"/>
      <c r="K118" s="79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</row>
    <row r="119" spans="1:60" ht="12.75">
      <c r="A119" s="77"/>
      <c r="B119" s="77"/>
      <c r="C119" s="78"/>
      <c r="D119" s="77"/>
      <c r="E119" s="77"/>
      <c r="F119" s="77"/>
      <c r="G119" s="77"/>
      <c r="H119" s="77"/>
      <c r="I119" s="77"/>
      <c r="J119" s="77"/>
      <c r="K119" s="79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</row>
    <row r="120" spans="1:60" ht="12.75">
      <c r="A120" s="77"/>
      <c r="B120" s="77"/>
      <c r="C120" s="78"/>
      <c r="D120" s="77"/>
      <c r="E120" s="77"/>
      <c r="F120" s="77"/>
      <c r="G120" s="77"/>
      <c r="H120" s="77"/>
      <c r="I120" s="77"/>
      <c r="J120" s="77"/>
      <c r="K120" s="79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</row>
    <row r="121" spans="1:60" ht="12.75">
      <c r="A121" s="77"/>
      <c r="B121" s="77"/>
      <c r="C121" s="78"/>
      <c r="D121" s="77"/>
      <c r="E121" s="77"/>
      <c r="F121" s="77"/>
      <c r="G121" s="77"/>
      <c r="H121" s="77"/>
      <c r="I121" s="77"/>
      <c r="J121" s="77"/>
      <c r="K121" s="79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</row>
    <row r="122" spans="1:60" ht="12.75">
      <c r="A122" s="77"/>
      <c r="B122" s="77"/>
      <c r="C122" s="78"/>
      <c r="D122" s="77"/>
      <c r="E122" s="77"/>
      <c r="F122" s="77"/>
      <c r="G122" s="77"/>
      <c r="H122" s="77"/>
      <c r="I122" s="77"/>
      <c r="J122" s="77"/>
      <c r="K122" s="79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</row>
    <row r="123" spans="1:60" ht="12.75">
      <c r="A123" s="77"/>
      <c r="B123" s="77"/>
      <c r="C123" s="78"/>
      <c r="D123" s="77"/>
      <c r="E123" s="77"/>
      <c r="F123" s="77"/>
      <c r="G123" s="77"/>
      <c r="H123" s="77"/>
      <c r="I123" s="77"/>
      <c r="J123" s="77"/>
      <c r="K123" s="79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</row>
    <row r="124" spans="1:60" ht="12.75">
      <c r="A124" s="77"/>
      <c r="B124" s="77"/>
      <c r="C124" s="78"/>
      <c r="D124" s="77"/>
      <c r="E124" s="77"/>
      <c r="F124" s="77"/>
      <c r="G124" s="77"/>
      <c r="H124" s="77"/>
      <c r="I124" s="77"/>
      <c r="J124" s="77"/>
      <c r="K124" s="79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</row>
    <row r="125" spans="1:60" ht="12.75">
      <c r="A125" s="77"/>
      <c r="B125" s="77"/>
      <c r="C125" s="78"/>
      <c r="D125" s="77"/>
      <c r="E125" s="77"/>
      <c r="F125" s="77"/>
      <c r="G125" s="77"/>
      <c r="H125" s="77"/>
      <c r="I125" s="77"/>
      <c r="J125" s="77"/>
      <c r="K125" s="79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</row>
    <row r="126" spans="1:60" ht="12.75">
      <c r="A126" s="77"/>
      <c r="B126" s="77"/>
      <c r="C126" s="78"/>
      <c r="D126" s="77"/>
      <c r="E126" s="77"/>
      <c r="F126" s="77"/>
      <c r="G126" s="77"/>
      <c r="H126" s="77"/>
      <c r="I126" s="77"/>
      <c r="J126" s="77"/>
      <c r="K126" s="79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</row>
    <row r="127" spans="1:60" ht="12.75">
      <c r="A127" s="77"/>
      <c r="B127" s="77"/>
      <c r="C127" s="78"/>
      <c r="D127" s="77"/>
      <c r="E127" s="77"/>
      <c r="F127" s="77"/>
      <c r="G127" s="77"/>
      <c r="H127" s="77"/>
      <c r="I127" s="77"/>
      <c r="J127" s="77"/>
      <c r="K127" s="79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</row>
    <row r="128" spans="1:60" ht="12.75">
      <c r="A128" s="77"/>
      <c r="B128" s="77"/>
      <c r="C128" s="78"/>
      <c r="D128" s="77"/>
      <c r="E128" s="77"/>
      <c r="F128" s="77"/>
      <c r="G128" s="77"/>
      <c r="H128" s="77"/>
      <c r="I128" s="77"/>
      <c r="J128" s="77"/>
      <c r="K128" s="79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</row>
    <row r="129" spans="1:60" ht="12.75">
      <c r="A129" s="77"/>
      <c r="B129" s="77"/>
      <c r="C129" s="78"/>
      <c r="D129" s="77"/>
      <c r="E129" s="77"/>
      <c r="F129" s="77"/>
      <c r="G129" s="77"/>
      <c r="H129" s="77"/>
      <c r="I129" s="77"/>
      <c r="J129" s="77"/>
      <c r="K129" s="79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</row>
    <row r="130" spans="1:60" ht="12.75">
      <c r="A130" s="77"/>
      <c r="B130" s="77"/>
      <c r="C130" s="78"/>
      <c r="D130" s="77"/>
      <c r="E130" s="77"/>
      <c r="F130" s="77"/>
      <c r="G130" s="77"/>
      <c r="H130" s="77"/>
      <c r="I130" s="77"/>
      <c r="J130" s="77"/>
      <c r="K130" s="79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</row>
    <row r="131" spans="1:60" ht="12.75">
      <c r="A131" s="77"/>
      <c r="B131" s="77"/>
      <c r="C131" s="78"/>
      <c r="D131" s="77"/>
      <c r="E131" s="77"/>
      <c r="F131" s="77"/>
      <c r="G131" s="77"/>
      <c r="H131" s="77"/>
      <c r="I131" s="77"/>
      <c r="J131" s="77"/>
      <c r="K131" s="79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</row>
    <row r="132" spans="1:60" ht="12.75">
      <c r="A132" s="77"/>
      <c r="B132" s="77"/>
      <c r="C132" s="78"/>
      <c r="D132" s="77"/>
      <c r="E132" s="77"/>
      <c r="F132" s="77"/>
      <c r="G132" s="77"/>
      <c r="H132" s="77"/>
      <c r="I132" s="77"/>
      <c r="J132" s="77"/>
      <c r="K132" s="79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</row>
    <row r="133" spans="1:60" ht="12.75">
      <c r="A133" s="77"/>
      <c r="B133" s="77"/>
      <c r="C133" s="78"/>
      <c r="D133" s="77"/>
      <c r="E133" s="77"/>
      <c r="F133" s="77"/>
      <c r="G133" s="77"/>
      <c r="H133" s="77"/>
      <c r="I133" s="77"/>
      <c r="J133" s="77"/>
      <c r="K133" s="79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</row>
    <row r="134" spans="1:60" ht="12.75">
      <c r="A134" s="77"/>
      <c r="B134" s="77"/>
      <c r="C134" s="78"/>
      <c r="D134" s="77"/>
      <c r="E134" s="77"/>
      <c r="F134" s="77"/>
      <c r="G134" s="77"/>
      <c r="H134" s="77"/>
      <c r="I134" s="77"/>
      <c r="J134" s="77"/>
      <c r="K134" s="79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</row>
    <row r="135" spans="1:60" ht="12.75">
      <c r="A135" s="77"/>
      <c r="B135" s="77"/>
      <c r="C135" s="78"/>
      <c r="D135" s="77"/>
      <c r="E135" s="77"/>
      <c r="F135" s="77"/>
      <c r="G135" s="77"/>
      <c r="H135" s="77"/>
      <c r="I135" s="77"/>
      <c r="J135" s="77"/>
      <c r="K135" s="79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</row>
    <row r="136" spans="1:60" ht="12.75">
      <c r="A136" s="77"/>
      <c r="B136" s="77"/>
      <c r="C136" s="78"/>
      <c r="D136" s="77"/>
      <c r="E136" s="77"/>
      <c r="F136" s="77"/>
      <c r="G136" s="77"/>
      <c r="H136" s="77"/>
      <c r="I136" s="77"/>
      <c r="J136" s="77"/>
      <c r="K136" s="79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</row>
    <row r="137" spans="1:60" ht="12.75">
      <c r="A137" s="77"/>
      <c r="B137" s="77"/>
      <c r="C137" s="78"/>
      <c r="D137" s="77"/>
      <c r="E137" s="77"/>
      <c r="F137" s="77"/>
      <c r="G137" s="77"/>
      <c r="H137" s="77"/>
      <c r="I137" s="77"/>
      <c r="J137" s="77"/>
      <c r="K137" s="79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</row>
    <row r="138" spans="1:60" ht="12.75">
      <c r="A138" s="77"/>
      <c r="B138" s="77"/>
      <c r="C138" s="78"/>
      <c r="D138" s="77"/>
      <c r="E138" s="77"/>
      <c r="F138" s="77"/>
      <c r="G138" s="77"/>
      <c r="H138" s="77"/>
      <c r="I138" s="77"/>
      <c r="J138" s="77"/>
      <c r="K138" s="79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</row>
    <row r="139" spans="1:60" ht="12.75">
      <c r="A139" s="77"/>
      <c r="B139" s="77"/>
      <c r="C139" s="78"/>
      <c r="D139" s="77"/>
      <c r="E139" s="77"/>
      <c r="F139" s="77"/>
      <c r="G139" s="77"/>
      <c r="H139" s="77"/>
      <c r="I139" s="77"/>
      <c r="J139" s="77"/>
      <c r="K139" s="79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</row>
    <row r="140" spans="1:60" ht="12.75">
      <c r="A140" s="77"/>
      <c r="B140" s="77"/>
      <c r="C140" s="78"/>
      <c r="D140" s="77"/>
      <c r="E140" s="77"/>
      <c r="F140" s="77"/>
      <c r="G140" s="77"/>
      <c r="H140" s="77"/>
      <c r="I140" s="77"/>
      <c r="J140" s="77"/>
      <c r="K140" s="79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</row>
    <row r="141" spans="1:60" ht="12.75">
      <c r="A141" s="77"/>
      <c r="B141" s="77"/>
      <c r="C141" s="78"/>
      <c r="D141" s="77"/>
      <c r="E141" s="77"/>
      <c r="F141" s="77"/>
      <c r="G141" s="77"/>
      <c r="H141" s="77"/>
      <c r="I141" s="77"/>
      <c r="J141" s="77"/>
      <c r="K141" s="79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</row>
    <row r="142" spans="1:60" ht="12.75">
      <c r="A142" s="77"/>
      <c r="B142" s="77"/>
      <c r="C142" s="78"/>
      <c r="D142" s="77"/>
      <c r="E142" s="77"/>
      <c r="F142" s="77"/>
      <c r="G142" s="77"/>
      <c r="H142" s="77"/>
      <c r="I142" s="77"/>
      <c r="J142" s="77"/>
      <c r="K142" s="79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</row>
    <row r="143" spans="1:60" ht="12.75">
      <c r="A143" s="77"/>
      <c r="B143" s="77"/>
      <c r="C143" s="78"/>
      <c r="D143" s="77"/>
      <c r="E143" s="77"/>
      <c r="F143" s="77"/>
      <c r="G143" s="77"/>
      <c r="H143" s="77"/>
      <c r="I143" s="77"/>
      <c r="J143" s="77"/>
      <c r="K143" s="79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</row>
    <row r="144" spans="1:60" ht="12.75">
      <c r="A144" s="77"/>
      <c r="B144" s="77"/>
      <c r="C144" s="78"/>
      <c r="D144" s="77"/>
      <c r="E144" s="77"/>
      <c r="F144" s="77"/>
      <c r="G144" s="77"/>
      <c r="H144" s="77"/>
      <c r="I144" s="77"/>
      <c r="J144" s="77"/>
      <c r="K144" s="79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</row>
    <row r="145" spans="1:60" ht="12.75">
      <c r="A145" s="77"/>
      <c r="B145" s="77"/>
      <c r="C145" s="78"/>
      <c r="D145" s="77"/>
      <c r="E145" s="77"/>
      <c r="F145" s="77"/>
      <c r="G145" s="77"/>
      <c r="H145" s="77"/>
      <c r="I145" s="77"/>
      <c r="J145" s="77"/>
      <c r="K145" s="79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</row>
    <row r="146" spans="1:60" ht="12.75">
      <c r="A146" s="77"/>
      <c r="B146" s="77"/>
      <c r="C146" s="78"/>
      <c r="D146" s="77"/>
      <c r="E146" s="77"/>
      <c r="F146" s="77"/>
      <c r="G146" s="77"/>
      <c r="H146" s="77"/>
      <c r="I146" s="77"/>
      <c r="J146" s="77"/>
      <c r="K146" s="79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</row>
    <row r="147" spans="1:60" ht="12.75">
      <c r="A147" s="77"/>
      <c r="B147" s="77"/>
      <c r="C147" s="78"/>
      <c r="D147" s="77"/>
      <c r="E147" s="77"/>
      <c r="F147" s="77"/>
      <c r="G147" s="77"/>
      <c r="H147" s="77"/>
      <c r="I147" s="77"/>
      <c r="J147" s="77"/>
      <c r="K147" s="79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</row>
    <row r="148" spans="1:60" ht="12.75">
      <c r="A148" s="77"/>
      <c r="B148" s="77"/>
      <c r="C148" s="78"/>
      <c r="D148" s="77"/>
      <c r="E148" s="77"/>
      <c r="F148" s="77"/>
      <c r="G148" s="77"/>
      <c r="H148" s="77"/>
      <c r="I148" s="77"/>
      <c r="J148" s="77"/>
      <c r="K148" s="79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</row>
    <row r="149" spans="1:60" ht="12.75">
      <c r="A149" s="77"/>
      <c r="B149" s="77"/>
      <c r="C149" s="78"/>
      <c r="D149" s="77"/>
      <c r="E149" s="77"/>
      <c r="F149" s="77"/>
      <c r="G149" s="77"/>
      <c r="H149" s="77"/>
      <c r="I149" s="77"/>
      <c r="J149" s="77"/>
      <c r="K149" s="79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</row>
    <row r="150" spans="1:60" ht="12.75">
      <c r="A150" s="77"/>
      <c r="B150" s="77"/>
      <c r="C150" s="78"/>
      <c r="D150" s="77"/>
      <c r="E150" s="77"/>
      <c r="F150" s="77"/>
      <c r="G150" s="77"/>
      <c r="H150" s="77"/>
      <c r="I150" s="77"/>
      <c r="J150" s="77"/>
      <c r="K150" s="79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</row>
    <row r="151" spans="1:60" ht="12.75">
      <c r="A151" s="77"/>
      <c r="B151" s="77"/>
      <c r="C151" s="78"/>
      <c r="D151" s="77"/>
      <c r="E151" s="77"/>
      <c r="F151" s="77"/>
      <c r="G151" s="77"/>
      <c r="H151" s="77"/>
      <c r="I151" s="77"/>
      <c r="J151" s="77"/>
      <c r="K151" s="79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</row>
    <row r="152" spans="1:60" ht="12.75">
      <c r="A152" s="77"/>
      <c r="B152" s="77"/>
      <c r="C152" s="78"/>
      <c r="D152" s="77"/>
      <c r="E152" s="77"/>
      <c r="F152" s="77"/>
      <c r="G152" s="77"/>
      <c r="H152" s="77"/>
      <c r="I152" s="77"/>
      <c r="J152" s="77"/>
      <c r="K152" s="79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</row>
    <row r="153" spans="1:60" ht="12.75">
      <c r="A153" s="77"/>
      <c r="B153" s="77"/>
      <c r="C153" s="78"/>
      <c r="D153" s="77"/>
      <c r="E153" s="77"/>
      <c r="F153" s="77"/>
      <c r="G153" s="77"/>
      <c r="H153" s="77"/>
      <c r="I153" s="77"/>
      <c r="J153" s="77"/>
      <c r="K153" s="79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</row>
    <row r="154" spans="1:60" ht="12.75">
      <c r="A154" s="77"/>
      <c r="B154" s="77"/>
      <c r="C154" s="78"/>
      <c r="D154" s="77"/>
      <c r="E154" s="77"/>
      <c r="F154" s="77"/>
      <c r="G154" s="77"/>
      <c r="H154" s="77"/>
      <c r="I154" s="77"/>
      <c r="J154" s="77"/>
      <c r="K154" s="79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</row>
    <row r="155" spans="1:60" ht="12.75">
      <c r="A155" s="77"/>
      <c r="B155" s="77"/>
      <c r="C155" s="78"/>
      <c r="D155" s="77"/>
      <c r="E155" s="77"/>
      <c r="F155" s="77"/>
      <c r="G155" s="77"/>
      <c r="H155" s="77"/>
      <c r="I155" s="77"/>
      <c r="J155" s="77"/>
      <c r="K155" s="79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</row>
    <row r="156" spans="1:60" ht="12.75">
      <c r="A156" s="77"/>
      <c r="B156" s="77"/>
      <c r="C156" s="78"/>
      <c r="D156" s="77"/>
      <c r="E156" s="77"/>
      <c r="F156" s="77"/>
      <c r="G156" s="77"/>
      <c r="H156" s="77"/>
      <c r="I156" s="77"/>
      <c r="J156" s="77"/>
      <c r="K156" s="79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</row>
    <row r="157" spans="1:60" ht="12.75">
      <c r="A157" s="77"/>
      <c r="B157" s="77"/>
      <c r="C157" s="78"/>
      <c r="D157" s="77"/>
      <c r="E157" s="77"/>
      <c r="F157" s="77"/>
      <c r="G157" s="77"/>
      <c r="H157" s="77"/>
      <c r="I157" s="77"/>
      <c r="J157" s="77"/>
      <c r="K157" s="79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</row>
    <row r="158" spans="1:60" ht="12.75">
      <c r="A158" s="77"/>
      <c r="B158" s="77"/>
      <c r="C158" s="78"/>
      <c r="D158" s="77"/>
      <c r="E158" s="77"/>
      <c r="F158" s="77"/>
      <c r="G158" s="77"/>
      <c r="H158" s="77"/>
      <c r="I158" s="77"/>
      <c r="J158" s="77"/>
      <c r="K158" s="79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</row>
    <row r="159" spans="1:60" ht="12.75">
      <c r="A159" s="77"/>
      <c r="B159" s="77"/>
      <c r="C159" s="78"/>
      <c r="D159" s="77"/>
      <c r="E159" s="77"/>
      <c r="F159" s="77"/>
      <c r="G159" s="77"/>
      <c r="H159" s="77"/>
      <c r="I159" s="77"/>
      <c r="J159" s="77"/>
      <c r="K159" s="79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</row>
    <row r="160" spans="1:60" ht="12.75">
      <c r="A160" s="77"/>
      <c r="B160" s="77"/>
      <c r="C160" s="78"/>
      <c r="D160" s="77"/>
      <c r="E160" s="77"/>
      <c r="F160" s="77"/>
      <c r="G160" s="77"/>
      <c r="H160" s="77"/>
      <c r="I160" s="77"/>
      <c r="J160" s="77"/>
      <c r="K160" s="79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</row>
    <row r="161" spans="1:60" ht="12.75">
      <c r="A161" s="77"/>
      <c r="B161" s="77"/>
      <c r="C161" s="78"/>
      <c r="D161" s="77"/>
      <c r="E161" s="77"/>
      <c r="F161" s="77"/>
      <c r="G161" s="77"/>
      <c r="H161" s="77"/>
      <c r="I161" s="77"/>
      <c r="J161" s="77"/>
      <c r="K161" s="79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</row>
    <row r="162" spans="1:60" ht="12.75">
      <c r="A162" s="77"/>
      <c r="B162" s="77"/>
      <c r="C162" s="78"/>
      <c r="D162" s="77"/>
      <c r="E162" s="77"/>
      <c r="F162" s="77"/>
      <c r="G162" s="77"/>
      <c r="H162" s="77"/>
      <c r="I162" s="77"/>
      <c r="J162" s="77"/>
      <c r="K162" s="79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</row>
    <row r="163" spans="1:60" ht="12.75">
      <c r="A163" s="77"/>
      <c r="B163" s="77"/>
      <c r="C163" s="78"/>
      <c r="D163" s="77"/>
      <c r="E163" s="77"/>
      <c r="F163" s="77"/>
      <c r="G163" s="77"/>
      <c r="H163" s="77"/>
      <c r="I163" s="77"/>
      <c r="J163" s="77"/>
      <c r="K163" s="79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</row>
    <row r="164" spans="1:60" ht="12.75">
      <c r="A164" s="77"/>
      <c r="B164" s="77"/>
      <c r="C164" s="78"/>
      <c r="D164" s="77"/>
      <c r="E164" s="77"/>
      <c r="F164" s="77"/>
      <c r="G164" s="77"/>
      <c r="H164" s="77"/>
      <c r="I164" s="77"/>
      <c r="J164" s="77"/>
      <c r="K164" s="79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</row>
    <row r="165" spans="1:60" ht="12.75">
      <c r="A165" s="77"/>
      <c r="B165" s="77"/>
      <c r="C165" s="78"/>
      <c r="D165" s="77"/>
      <c r="E165" s="77"/>
      <c r="F165" s="77"/>
      <c r="G165" s="77"/>
      <c r="H165" s="77"/>
      <c r="I165" s="77"/>
      <c r="J165" s="77"/>
      <c r="K165" s="79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2015-11-05T09:09:33Z</dcterms:modified>
  <cp:category/>
  <cp:version/>
  <cp:contentType/>
  <cp:contentStatus/>
</cp:coreProperties>
</file>