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9405" tabRatio="647" activeTab="4"/>
  </bookViews>
  <sheets>
    <sheet name="ASR" sheetId="51" r:id="rId1"/>
    <sheet name="SRT" sheetId="53" r:id="rId2"/>
    <sheet name="ARZD" sheetId="50" r:id="rId3"/>
    <sheet name="SA" sheetId="55" r:id="rId4"/>
    <sheet name="SCRV" sheetId="52" r:id="rId5"/>
  </sheets>
  <definedNames>
    <definedName name="_xlnm.Print_Area" localSheetId="2">ARZD!$N$3:$AM$48</definedName>
  </definedNames>
  <calcPr calcId="125725"/>
</workbook>
</file>

<file path=xl/calcChain.xml><?xml version="1.0" encoding="utf-8"?>
<calcChain xmlns="http://schemas.openxmlformats.org/spreadsheetml/2006/main">
  <c r="E50" i="52"/>
  <c r="E47"/>
  <c r="E41"/>
  <c r="E39"/>
  <c r="E35"/>
  <c r="E36"/>
  <c r="E37"/>
  <c r="E31"/>
  <c r="E30"/>
  <c r="E29"/>
  <c r="E28"/>
  <c r="E27"/>
  <c r="E32"/>
  <c r="E33"/>
  <c r="E34"/>
  <c r="E38"/>
  <c r="E40"/>
  <c r="E42"/>
  <c r="E43"/>
  <c r="E44"/>
  <c r="E45"/>
  <c r="E46"/>
  <c r="E48"/>
  <c r="E49"/>
  <c r="E51"/>
  <c r="E52"/>
  <c r="E53"/>
  <c r="E54"/>
  <c r="E55"/>
  <c r="E56"/>
  <c r="E26"/>
  <c r="AJ25"/>
  <c r="AC25"/>
  <c r="AJ23"/>
  <c r="AC23"/>
  <c r="AJ21"/>
  <c r="AC21"/>
  <c r="AJ19"/>
  <c r="AC19"/>
  <c r="AJ17"/>
  <c r="AC17"/>
  <c r="AJ15"/>
  <c r="AC15"/>
  <c r="AJ13"/>
  <c r="AC13"/>
  <c r="AJ11"/>
  <c r="AC11"/>
  <c r="AJ9"/>
  <c r="AC9"/>
  <c r="E16"/>
  <c r="E17"/>
  <c r="E15"/>
  <c r="E9"/>
  <c r="E14"/>
  <c r="E13"/>
  <c r="E12"/>
  <c r="E10"/>
  <c r="E11"/>
  <c r="E8"/>
  <c r="E6"/>
  <c r="E7"/>
  <c r="E5"/>
  <c r="AJ7"/>
  <c r="E48" i="55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15"/>
  <c r="E14"/>
  <c r="E13"/>
  <c r="E12"/>
  <c r="E11"/>
  <c r="E10"/>
  <c r="E9"/>
  <c r="E8"/>
  <c r="E7"/>
  <c r="E6"/>
  <c r="E5"/>
  <c r="AJ18"/>
  <c r="AC18"/>
  <c r="AJ16"/>
  <c r="AC16"/>
  <c r="O18"/>
  <c r="O16"/>
  <c r="E47" i="50"/>
  <c r="E35"/>
  <c r="E36"/>
  <c r="E37"/>
  <c r="E38"/>
  <c r="E39"/>
  <c r="E40"/>
  <c r="E41"/>
  <c r="E42"/>
  <c r="E43"/>
  <c r="E44"/>
  <c r="E45"/>
  <c r="E46"/>
  <c r="E25"/>
  <c r="E26"/>
  <c r="E27"/>
  <c r="E28"/>
  <c r="E29"/>
  <c r="E30"/>
  <c r="E31"/>
  <c r="E32"/>
  <c r="E33"/>
  <c r="E34"/>
  <c r="AK19"/>
  <c r="AD19"/>
  <c r="AK13"/>
  <c r="AD13"/>
  <c r="AK11"/>
  <c r="AD11"/>
  <c r="AK21"/>
  <c r="AD21"/>
  <c r="AK17"/>
  <c r="AD17"/>
  <c r="AK15"/>
  <c r="AD15"/>
  <c r="E24"/>
  <c r="E16"/>
  <c r="F16"/>
  <c r="E15"/>
  <c r="E14"/>
  <c r="E10"/>
  <c r="E12"/>
  <c r="E8"/>
  <c r="E13"/>
  <c r="E11"/>
  <c r="E7"/>
  <c r="E9"/>
  <c r="E6"/>
  <c r="E5"/>
  <c r="AK23"/>
  <c r="AD23"/>
  <c r="AK9"/>
  <c r="AD9"/>
  <c r="AK7"/>
  <c r="AD7"/>
  <c r="E44" i="53"/>
  <c r="E43"/>
  <c r="E42"/>
  <c r="E28"/>
  <c r="E41"/>
  <c r="E40"/>
  <c r="E39"/>
  <c r="E38"/>
  <c r="E37"/>
  <c r="E36"/>
  <c r="E35"/>
  <c r="E34"/>
  <c r="E33"/>
  <c r="E32"/>
  <c r="E31"/>
  <c r="E30"/>
  <c r="E29"/>
  <c r="E26"/>
  <c r="E25"/>
  <c r="E24"/>
  <c r="E15"/>
  <c r="E14"/>
  <c r="E13"/>
  <c r="E12"/>
  <c r="E11"/>
  <c r="E10"/>
  <c r="E9"/>
  <c r="E7"/>
  <c r="E8"/>
  <c r="E6"/>
  <c r="E5"/>
  <c r="AJ18"/>
  <c r="AC18"/>
  <c r="AJ16"/>
  <c r="AC16"/>
  <c r="AC7" i="52"/>
  <c r="E16" i="51"/>
  <c r="E5"/>
  <c r="E6"/>
  <c r="E7"/>
  <c r="E8"/>
  <c r="E9"/>
  <c r="E10"/>
  <c r="E11"/>
  <c r="E12"/>
  <c r="E13"/>
  <c r="E14"/>
  <c r="E15"/>
  <c r="E4"/>
  <c r="E46"/>
  <c r="E45"/>
  <c r="E43"/>
  <c r="E44"/>
  <c r="E39"/>
  <c r="E40"/>
  <c r="E32"/>
  <c r="E31"/>
  <c r="E24"/>
  <c r="AJ17"/>
  <c r="AJ19"/>
  <c r="AC17"/>
  <c r="AC19"/>
  <c r="O19"/>
  <c r="E42"/>
  <c r="E41"/>
  <c r="E38"/>
  <c r="E37"/>
  <c r="E36"/>
  <c r="E35"/>
  <c r="E34"/>
  <c r="E33"/>
  <c r="E30"/>
  <c r="E29"/>
  <c r="E28"/>
  <c r="E27"/>
  <c r="E26"/>
  <c r="E25"/>
  <c r="E23"/>
  <c r="AJ20" i="53"/>
  <c r="AC20"/>
  <c r="AJ14"/>
  <c r="AC14"/>
  <c r="AJ12"/>
  <c r="AC12"/>
  <c r="E16"/>
  <c r="F16"/>
  <c r="AJ20" i="55"/>
  <c r="AC20"/>
  <c r="AJ22"/>
  <c r="AC22"/>
  <c r="E51"/>
  <c r="E50"/>
  <c r="E49"/>
  <c r="AJ14"/>
  <c r="AC14"/>
  <c r="AJ12"/>
  <c r="AC12"/>
  <c r="AJ10"/>
  <c r="AC10"/>
  <c r="AJ8"/>
  <c r="AC8"/>
  <c r="AJ24" i="53"/>
  <c r="AC24"/>
  <c r="AJ22"/>
  <c r="AC22"/>
  <c r="AJ10"/>
  <c r="AC10"/>
  <c r="AJ8"/>
  <c r="AC8"/>
  <c r="AC7" i="51"/>
  <c r="O7"/>
  <c r="AJ15"/>
  <c r="AC15"/>
  <c r="O15"/>
  <c r="AJ13"/>
  <c r="O13"/>
  <c r="AC13"/>
  <c r="AJ11"/>
  <c r="AC11"/>
  <c r="O11"/>
  <c r="AJ9"/>
  <c r="AC9"/>
  <c r="AJ7"/>
  <c r="O17"/>
  <c r="F16"/>
  <c r="O8" i="55"/>
  <c r="E18"/>
  <c r="O10"/>
  <c r="O22"/>
  <c r="O14"/>
  <c r="O12"/>
  <c r="O20"/>
  <c r="O9" i="51"/>
  <c r="E52" i="55"/>
  <c r="P17" i="50"/>
  <c r="P11"/>
  <c r="P19"/>
  <c r="P15"/>
  <c r="P21"/>
  <c r="P13"/>
  <c r="E55"/>
  <c r="E18"/>
  <c r="P23"/>
  <c r="P9"/>
  <c r="P7"/>
  <c r="O10" i="53"/>
  <c r="E51" i="51"/>
  <c r="E17"/>
  <c r="O18" i="53"/>
  <c r="O16"/>
  <c r="O12"/>
  <c r="O14"/>
  <c r="E18"/>
  <c r="O24"/>
  <c r="E55"/>
  <c r="O20"/>
  <c r="O8"/>
  <c r="O22"/>
  <c r="O19" i="52" l="1"/>
  <c r="O23"/>
  <c r="O17"/>
  <c r="O13"/>
  <c r="O25"/>
  <c r="E20"/>
  <c r="O11"/>
  <c r="O15"/>
  <c r="O21"/>
  <c r="O9"/>
  <c r="E57"/>
  <c r="O7"/>
</calcChain>
</file>

<file path=xl/comments1.xml><?xml version="1.0" encoding="utf-8"?>
<comments xmlns="http://schemas.openxmlformats.org/spreadsheetml/2006/main">
  <authors>
    <author>Andi</author>
  </authors>
  <commentList>
    <comment ref="O10" authorId="0">
      <text>
        <r>
          <rPr>
            <b/>
            <sz val="9"/>
            <color indexed="81"/>
            <rFont val="Tahoma"/>
            <family val="2"/>
          </rPr>
          <t>Andi:</t>
        </r>
        <r>
          <rPr>
            <sz val="9"/>
            <color indexed="81"/>
            <rFont val="Tahoma"/>
            <family val="2"/>
          </rPr>
          <t xml:space="preserve">
Spurweite überschritten:
-10 Rnd.</t>
        </r>
      </text>
    </comment>
  </commentList>
</comments>
</file>

<file path=xl/comments2.xml><?xml version="1.0" encoding="utf-8"?>
<comments xmlns="http://schemas.openxmlformats.org/spreadsheetml/2006/main">
  <authors>
    <author>Andi</author>
  </authors>
  <commentList>
    <comment ref="O23" authorId="0">
      <text>
        <r>
          <rPr>
            <b/>
            <sz val="9"/>
            <color indexed="81"/>
            <rFont val="Tahoma"/>
            <family val="2"/>
          </rPr>
          <t>Andi:</t>
        </r>
        <r>
          <rPr>
            <sz val="9"/>
            <color indexed="81"/>
            <rFont val="Tahoma"/>
            <family val="2"/>
          </rPr>
          <t xml:space="preserve">
-30 Rnd. Bodenfreiheit vorne</t>
        </r>
      </text>
    </comment>
    <comment ref="AC81" authorId="0">
      <text>
        <r>
          <rPr>
            <b/>
            <sz val="9"/>
            <color indexed="81"/>
            <rFont val="Tahoma"/>
            <family val="2"/>
          </rPr>
          <t>Andi:</t>
        </r>
        <r>
          <rPr>
            <sz val="9"/>
            <color indexed="81"/>
            <rFont val="Tahoma"/>
            <family val="2"/>
          </rPr>
          <t xml:space="preserve">
-30 Rnd. Bodenfreiheit vorne</t>
        </r>
      </text>
    </comment>
  </commentList>
</comments>
</file>

<file path=xl/sharedStrings.xml><?xml version="1.0" encoding="utf-8"?>
<sst xmlns="http://schemas.openxmlformats.org/spreadsheetml/2006/main" count="875" uniqueCount="139">
  <si>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</si>
  <si>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</si>
  <si>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</si>
  <si>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</si>
  <si>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</si>
  <si>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</si>
  <si>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</si>
  <si>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</si>
  <si>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</si>
  <si>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</si>
  <si>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</si>
  <si>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</si>
  <si>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</si>
  <si>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</si>
  <si>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</si>
  <si>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</si>
  <si>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</si>
  <si>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</si>
  <si>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</si>
  <si>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</si>
  <si>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</si>
  <si>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</si>
  <si>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</si>
  <si>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</si>
  <si>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</si>
  <si>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</si>
  <si>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</si>
  <si>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</si>
  <si>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</si>
  <si>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</si>
  <si>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</si>
  <si>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</si>
  <si>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</si>
  <si>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</si>
  <si>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</si>
  <si>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t>Roman Grunner</t>
  </si>
  <si>
    <t>Marko Neumayer</t>
  </si>
  <si>
    <t>BMW V12</t>
  </si>
  <si>
    <t>Wolfgang Mitschka</t>
  </si>
  <si>
    <t>REVER5E</t>
  </si>
  <si>
    <t>Zytec 07</t>
  </si>
  <si>
    <t>Gerhard Fischer</t>
  </si>
  <si>
    <t>Walter Lemböck</t>
  </si>
  <si>
    <t>Martin Binder</t>
  </si>
  <si>
    <t>Per Bosch</t>
  </si>
  <si>
    <t>SEMI WOHU</t>
  </si>
  <si>
    <t>Andreas Trieb</t>
  </si>
  <si>
    <t>Oreca 03</t>
  </si>
  <si>
    <t>Panoz</t>
  </si>
  <si>
    <t>METRIS Gen. III</t>
  </si>
  <si>
    <t>▲1</t>
  </si>
  <si>
    <t>▼1</t>
  </si>
  <si>
    <t>▲3</t>
  </si>
  <si>
    <t>Concour Gesamt</t>
  </si>
  <si>
    <t>▼2</t>
  </si>
  <si>
    <t>Erich Schörg</t>
  </si>
  <si>
    <t>Christian Melbinger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</si>
  <si>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</si>
  <si>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</si>
  <si>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</si>
  <si>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</si>
  <si>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</si>
  <si>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t>SM-RACING</t>
  </si>
  <si>
    <t>SLOT ANGELS</t>
  </si>
  <si>
    <t>Walter Müllner</t>
  </si>
  <si>
    <t>METRIS MKIV</t>
  </si>
  <si>
    <t>40 m Bahnlänge</t>
  </si>
  <si>
    <t>18.04.</t>
  </si>
  <si>
    <t>Alex Tögel</t>
  </si>
  <si>
    <t>Mike Lang</t>
  </si>
  <si>
    <t>SM-Racing</t>
  </si>
  <si>
    <t>METRIS Gen.III</t>
  </si>
  <si>
    <t>Teamrennen 10 x 18 Minuten ARZD</t>
  </si>
  <si>
    <t>Punkte</t>
  </si>
  <si>
    <t>Teamrennen 10 x 18 Minuten ASR</t>
  </si>
  <si>
    <t>ASR</t>
  </si>
  <si>
    <t>45 m Bahnlänge</t>
  </si>
  <si>
    <t>HPA</t>
  </si>
  <si>
    <t>SLOT-Angels</t>
  </si>
  <si>
    <t>Cristian Melbinger</t>
  </si>
  <si>
    <t>Herbert Drkac</t>
  </si>
  <si>
    <t>Helmut Schmidt</t>
  </si>
  <si>
    <t>Marvin Schmidt</t>
  </si>
  <si>
    <t>METRIS MK IV</t>
  </si>
  <si>
    <t>PLAFIT SLP2</t>
  </si>
  <si>
    <t>▲2</t>
  </si>
  <si>
    <r>
      <t>Meisterschaftsstand ÖSLP 2016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</si>
  <si>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2016</t>
  </si>
  <si>
    <r>
      <t>Meisterschaftsstand ÖSLP 2016</t>
    </r>
    <r>
      <rPr>
        <b/>
        <sz val="15"/>
        <color indexed="10"/>
        <rFont val="Arial"/>
        <family val="2"/>
      </rPr>
      <t xml:space="preserve"> Fahrer</t>
    </r>
  </si>
  <si>
    <t>SA</t>
  </si>
  <si>
    <t>METRIS G18D</t>
  </si>
  <si>
    <t>WL-Racing</t>
  </si>
  <si>
    <t>Oreca 03 B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</si>
  <si>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</si>
  <si>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</si>
  <si>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</si>
  <si>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</si>
  <si>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</si>
  <si>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Christian Strell</t>
  </si>
  <si>
    <t>Joachim H./Alex S.</t>
  </si>
  <si>
    <t>Nissan R390</t>
  </si>
  <si>
    <t>GAM-IC</t>
  </si>
  <si>
    <t>Gary Hassler</t>
  </si>
  <si>
    <t>Andi Trieb</t>
  </si>
  <si>
    <t>Gunnar 996</t>
  </si>
  <si>
    <t>EIGEN 18D</t>
  </si>
  <si>
    <t>GALLIER</t>
  </si>
  <si>
    <t>Peter Siding</t>
  </si>
  <si>
    <t>Thomas Milanollo</t>
  </si>
  <si>
    <t>▼4</t>
  </si>
  <si>
    <t>Joachim Hinterhofer</t>
  </si>
  <si>
    <t>Alex Sattler</t>
  </si>
  <si>
    <t>▼5</t>
  </si>
  <si>
    <t>METRIS MG5</t>
  </si>
  <si>
    <t>METRIS MG5W</t>
  </si>
  <si>
    <t>Teamrennen 10 x 18 Minuten SLOTANGELS</t>
  </si>
  <si>
    <t>Panoz LMP</t>
  </si>
  <si>
    <t>Gen. 3</t>
  </si>
  <si>
    <t>Gen. 2</t>
  </si>
  <si>
    <t>Alfred Lippert</t>
  </si>
  <si>
    <t>Thomas Sanda</t>
  </si>
  <si>
    <t>Audi R8 LMS</t>
  </si>
  <si>
    <t>JOEST Porsche</t>
  </si>
  <si>
    <t>59 m Bahnlänge</t>
  </si>
  <si>
    <t>▼12</t>
  </si>
  <si>
    <t>▼7</t>
  </si>
  <si>
    <t>▼10</t>
  </si>
  <si>
    <t>Teamrennen 10 x 18 Minuten SCRV</t>
  </si>
  <si>
    <t>BIBO</t>
  </si>
  <si>
    <t>OLDIES</t>
  </si>
  <si>
    <t>43 m Bahnlänge</t>
  </si>
  <si>
    <t>18.0 V Bahnspannung</t>
  </si>
  <si>
    <t>Wolfgang Arnecker</t>
  </si>
  <si>
    <t>Martin Leo Gruber</t>
  </si>
  <si>
    <t>Ernst Brajer</t>
  </si>
  <si>
    <t>▲5</t>
  </si>
  <si>
    <t>GAM-ICE</t>
  </si>
  <si>
    <t>▲8</t>
  </si>
  <si>
    <t>▲6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</si>
</sst>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164" formatCode="0.000"/>
    <numFmt numFmtId="165" formatCode="d/m"/>
    <numFmt numFmtId="166" formatCode="0.0"/>
    <numFmt numFmtId="167" formatCode="#,##0.000"/>
  </numFmts>
  <fonts count="6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</font>
    <font>
      <sz val="10"/>
      <color indexed="9"/>
      <name val="Arial"/>
    </font>
    <font>
      <b/>
      <sz val="14"/>
      <name val="Arial"/>
    </font>
    <font>
      <sz val="9"/>
      <name val="Arial"/>
    </font>
    <font>
      <b/>
      <sz val="12"/>
      <name val="Arial"/>
    </font>
    <font>
      <b/>
      <sz val="13.5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Arial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13"/>
      <color rgb="FFFFFF0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4"/>
      <color rgb="FFFF0000"/>
      <name val="Arial"/>
      <family val="2"/>
    </font>
    <font>
      <b/>
      <sz val="15"/>
      <color theme="0"/>
      <name val="Arial"/>
      <family val="2"/>
    </font>
    <font>
      <b/>
      <sz val="14"/>
      <color rgb="FF7030A0"/>
      <name val="Arial"/>
      <family val="2"/>
    </font>
    <font>
      <b/>
      <sz val="15"/>
      <color rgb="FF00FF00"/>
      <name val="Arial"/>
      <family val="2"/>
    </font>
    <font>
      <b/>
      <sz val="14"/>
      <color rgb="FFFFFF66"/>
      <name val="Arial"/>
      <family val="2"/>
    </font>
    <font>
      <b/>
      <sz val="15"/>
      <color rgb="FFFFFF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/>
    </xf>
    <xf numFmtId="1" fontId="19" fillId="7" borderId="5" xfId="0" applyNumberFormat="1" applyFont="1" applyFill="1" applyBorder="1" applyAlignment="1">
      <alignment horizontal="center" vertical="center"/>
    </xf>
    <xf numFmtId="1" fontId="19" fillId="7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2" fillId="6" borderId="5" xfId="0" applyFont="1" applyFill="1" applyBorder="1" applyAlignment="1">
      <alignment horizontal="center" vertical="center" wrapText="1"/>
    </xf>
    <xf numFmtId="0" fontId="33" fillId="8" borderId="5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18" fillId="12" borderId="5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1" fontId="19" fillId="7" borderId="8" xfId="0" applyNumberFormat="1" applyFont="1" applyFill="1" applyBorder="1" applyAlignment="1">
      <alignment horizontal="center" vertical="center"/>
    </xf>
    <xf numFmtId="0" fontId="0" fillId="0" borderId="5" xfId="0" applyBorder="1"/>
    <xf numFmtId="0" fontId="18" fillId="0" borderId="5" xfId="0" applyFont="1" applyBorder="1" applyAlignment="1">
      <alignment horizontal="center" vertical="center"/>
    </xf>
    <xf numFmtId="1" fontId="19" fillId="7" borderId="9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8" fillId="6" borderId="2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1" fontId="19" fillId="7" borderId="10" xfId="0" applyNumberFormat="1" applyFont="1" applyFill="1" applyBorder="1" applyAlignment="1">
      <alignment horizontal="center" vertical="center"/>
    </xf>
    <xf numFmtId="1" fontId="19" fillId="7" borderId="1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0" fillId="0" borderId="0" xfId="0" applyBorder="1"/>
    <xf numFmtId="0" fontId="46" fillId="0" borderId="0" xfId="0" applyFont="1" applyFill="1" applyBorder="1" applyAlignment="1">
      <alignment horizontal="center"/>
    </xf>
    <xf numFmtId="0" fontId="10" fillId="6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ill="1" applyBorder="1"/>
    <xf numFmtId="44" fontId="4" fillId="0" borderId="5" xfId="1" applyFont="1" applyBorder="1" applyAlignment="1">
      <alignment vertical="center"/>
    </xf>
    <xf numFmtId="0" fontId="1" fillId="0" borderId="0" xfId="0" applyFont="1" applyFill="1" applyBorder="1"/>
    <xf numFmtId="166" fontId="18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66" fontId="18" fillId="0" borderId="5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1" fontId="19" fillId="7" borderId="13" xfId="0" applyNumberFormat="1" applyFont="1" applyFill="1" applyBorder="1" applyAlignment="1">
      <alignment horizontal="center" vertical="center"/>
    </xf>
    <xf numFmtId="0" fontId="42" fillId="0" borderId="0" xfId="0" applyFont="1"/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2" fontId="19" fillId="0" borderId="8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Fill="1" applyBorder="1"/>
    <xf numFmtId="1" fontId="19" fillId="7" borderId="12" xfId="0" applyNumberFormat="1" applyFont="1" applyFill="1" applyBorder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" fontId="19" fillId="7" borderId="17" xfId="0" applyNumberFormat="1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1" fontId="48" fillId="13" borderId="5" xfId="0" applyNumberFormat="1" applyFont="1" applyFill="1" applyBorder="1" applyAlignment="1">
      <alignment horizontal="center" vertical="center"/>
    </xf>
    <xf numFmtId="1" fontId="49" fillId="14" borderId="5" xfId="0" applyNumberFormat="1" applyFont="1" applyFill="1" applyBorder="1" applyAlignment="1">
      <alignment horizontal="center" vertical="center"/>
    </xf>
    <xf numFmtId="0" fontId="0" fillId="0" borderId="0" xfId="0" applyFill="1"/>
    <xf numFmtId="1" fontId="5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19" fillId="7" borderId="18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/>
    </xf>
    <xf numFmtId="1" fontId="49" fillId="0" borderId="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51" fillId="15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" fontId="48" fillId="0" borderId="5" xfId="0" applyNumberFormat="1" applyFont="1" applyFill="1" applyBorder="1" applyAlignment="1">
      <alignment horizontal="center" vertical="center"/>
    </xf>
    <xf numFmtId="0" fontId="53" fillId="16" borderId="5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1" fillId="0" borderId="5" xfId="0" applyFont="1" applyBorder="1"/>
    <xf numFmtId="1" fontId="19" fillId="0" borderId="5" xfId="0" applyNumberFormat="1" applyFont="1" applyFill="1" applyBorder="1" applyAlignment="1">
      <alignment horizontal="left" vertical="center"/>
    </xf>
    <xf numFmtId="2" fontId="19" fillId="0" borderId="5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1" fontId="19" fillId="0" borderId="8" xfId="0" applyNumberFormat="1" applyFont="1" applyFill="1" applyBorder="1" applyAlignment="1">
      <alignment horizontal="left" vertical="center"/>
    </xf>
    <xf numFmtId="0" fontId="19" fillId="0" borderId="8" xfId="0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1" fontId="19" fillId="7" borderId="6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1" fontId="19" fillId="0" borderId="5" xfId="0" applyNumberFormat="1" applyFont="1" applyFill="1" applyBorder="1" applyAlignment="1">
      <alignment horizontal="right" vertical="center"/>
    </xf>
    <xf numFmtId="1" fontId="19" fillId="0" borderId="19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9" fillId="18" borderId="0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1" fontId="54" fillId="7" borderId="4" xfId="0" applyNumberFormat="1" applyFont="1" applyFill="1" applyBorder="1" applyAlignment="1">
      <alignment horizontal="center" vertical="center"/>
    </xf>
    <xf numFmtId="167" fontId="54" fillId="0" borderId="4" xfId="0" applyNumberFormat="1" applyFont="1" applyFill="1" applyBorder="1" applyAlignment="1">
      <alignment horizontal="center" vertical="center"/>
    </xf>
    <xf numFmtId="1" fontId="48" fillId="7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167" fontId="48" fillId="0" borderId="4" xfId="0" applyNumberFormat="1" applyFont="1" applyFill="1" applyBorder="1" applyAlignment="1">
      <alignment horizontal="center" vertical="center"/>
    </xf>
    <xf numFmtId="1" fontId="18" fillId="7" borderId="4" xfId="0" applyNumberFormat="1" applyFont="1" applyFill="1" applyBorder="1" applyAlignment="1">
      <alignment horizontal="center" vertical="center"/>
    </xf>
    <xf numFmtId="167" fontId="18" fillId="0" borderId="4" xfId="0" applyNumberFormat="1" applyFont="1" applyFill="1" applyBorder="1" applyAlignment="1">
      <alignment horizontal="center" vertical="center"/>
    </xf>
    <xf numFmtId="1" fontId="18" fillId="7" borderId="1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52" fillId="19" borderId="21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39" fillId="0" borderId="1" xfId="0" applyNumberFormat="1" applyFont="1" applyFill="1" applyBorder="1" applyAlignment="1">
      <alignment horizontal="center" vertical="center"/>
    </xf>
    <xf numFmtId="2" fontId="39" fillId="0" borderId="6" xfId="0" applyNumberFormat="1" applyFont="1" applyFill="1" applyBorder="1" applyAlignment="1">
      <alignment horizontal="center" vertical="center"/>
    </xf>
    <xf numFmtId="2" fontId="39" fillId="0" borderId="36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5" fillId="15" borderId="39" xfId="0" applyFont="1" applyFill="1" applyBorder="1" applyAlignment="1">
      <alignment horizontal="left" vertical="center"/>
    </xf>
    <xf numFmtId="14" fontId="56" fillId="20" borderId="0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6" fontId="18" fillId="0" borderId="33" xfId="0" applyNumberFormat="1" applyFont="1" applyFill="1" applyBorder="1" applyAlignment="1">
      <alignment horizontal="center" vertical="center"/>
    </xf>
    <xf numFmtId="166" fontId="18" fillId="0" borderId="31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0" fillId="0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2" fontId="39" fillId="0" borderId="34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35" xfId="0" applyNumberFormat="1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0" fontId="19" fillId="13" borderId="32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32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horizontal="center" vertical="center"/>
    </xf>
    <xf numFmtId="0" fontId="19" fillId="14" borderId="32" xfId="0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6" xfId="0" applyBorder="1"/>
    <xf numFmtId="0" fontId="2" fillId="0" borderId="2" xfId="0" applyFont="1" applyBorder="1" applyAlignment="1">
      <alignment horizontal="center" vertical="center"/>
    </xf>
    <xf numFmtId="2" fontId="37" fillId="0" borderId="23" xfId="0" applyNumberFormat="1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7" fillId="21" borderId="39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4" fontId="11" fillId="4" borderId="39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0" fillId="0" borderId="32" xfId="0" applyBorder="1"/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4" fillId="13" borderId="1" xfId="0" applyFont="1" applyFill="1" applyBorder="1" applyAlignment="1">
      <alignment horizontal="center" vertical="center"/>
    </xf>
    <xf numFmtId="0" fontId="54" fillId="13" borderId="6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9" fillId="10" borderId="32" xfId="0" applyFont="1" applyFill="1" applyBorder="1" applyAlignment="1">
      <alignment horizontal="center" vertical="center"/>
    </xf>
    <xf numFmtId="44" fontId="4" fillId="0" borderId="13" xfId="1" applyFont="1" applyBorder="1" applyAlignment="1">
      <alignment horizontal="center" vertical="center"/>
    </xf>
    <xf numFmtId="44" fontId="4" fillId="0" borderId="19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6" fillId="0" borderId="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39" fillId="0" borderId="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0" fontId="19" fillId="14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5" fillId="18" borderId="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58" fillId="16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7" fillId="0" borderId="5" xfId="0" applyNumberFormat="1" applyFont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/>
    <xf numFmtId="0" fontId="19" fillId="0" borderId="27" xfId="0" applyFont="1" applyFill="1" applyBorder="1" applyAlignment="1">
      <alignment horizontal="center" vertical="center" wrapText="1"/>
    </xf>
    <xf numFmtId="2" fontId="20" fillId="0" borderId="27" xfId="0" applyNumberFormat="1" applyFont="1" applyFill="1" applyBorder="1" applyAlignment="1">
      <alignment horizontal="center" vertical="center"/>
    </xf>
    <xf numFmtId="0" fontId="19" fillId="13" borderId="48" xfId="0" applyFont="1" applyFill="1" applyBorder="1" applyAlignment="1">
      <alignment horizontal="center" vertical="center"/>
    </xf>
    <xf numFmtId="0" fontId="59" fillId="22" borderId="39" xfId="0" applyFont="1" applyFill="1" applyBorder="1" applyAlignment="1">
      <alignment horizontal="left" vertical="center"/>
    </xf>
    <xf numFmtId="14" fontId="6" fillId="2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18" fillId="4" borderId="5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L68"/>
  <sheetViews>
    <sheetView zoomScale="70" zoomScaleNormal="70" workbookViewId="0">
      <selection activeCell="N3" sqref="N3"/>
    </sheetView>
  </sheetViews>
  <sheetFormatPr baseColWidth="10" defaultRowHeight="12.75"/>
  <cols>
    <col min="1" max="1" width="2.7109375" customWidth="1"/>
    <col min="2" max="2" width="5.7109375" customWidth="1"/>
    <col min="3" max="3" width="7.28515625" customWidth="1"/>
    <col min="4" max="4" width="28.7109375" customWidth="1"/>
    <col min="5" max="5" width="12.7109375" customWidth="1"/>
    <col min="6" max="6" width="12.85546875" customWidth="1"/>
    <col min="7" max="11" width="8.7109375" customWidth="1"/>
    <col min="13" max="13" width="6.28515625" customWidth="1"/>
    <col min="14" max="14" width="6.5703125" customWidth="1"/>
    <col min="15" max="15" width="12.28515625" customWidth="1"/>
    <col min="16" max="16" width="23.85546875" bestFit="1" customWidth="1"/>
    <col min="17" max="17" width="18.28515625" customWidth="1"/>
    <col min="18" max="18" width="17.7109375" customWidth="1"/>
    <col min="19" max="19" width="18.7109375" customWidth="1"/>
    <col min="20" max="20" width="9.28515625" customWidth="1"/>
    <col min="21" max="21" width="9.140625" customWidth="1"/>
    <col min="22" max="22" width="9.5703125" customWidth="1"/>
    <col min="23" max="23" width="7.140625" customWidth="1"/>
    <col min="24" max="28" width="9.140625" bestFit="1" customWidth="1"/>
    <col min="29" max="29" width="9.42578125" customWidth="1"/>
    <col min="30" max="30" width="5.7109375" customWidth="1"/>
    <col min="31" max="35" width="9.140625" bestFit="1" customWidth="1"/>
    <col min="36" max="36" width="9.42578125" customWidth="1"/>
    <col min="37" max="37" width="5.7109375" customWidth="1"/>
  </cols>
  <sheetData>
    <row r="1" spans="1:37" ht="20.25" thickBot="1">
      <c r="A1" s="3"/>
      <c r="B1" s="271" t="s">
        <v>86</v>
      </c>
      <c r="C1" s="271"/>
      <c r="D1" s="271"/>
      <c r="E1" s="271"/>
      <c r="F1" s="271"/>
      <c r="G1" s="271"/>
      <c r="H1" s="271"/>
      <c r="I1" s="271"/>
      <c r="J1" s="271"/>
      <c r="K1" s="271"/>
      <c r="L1" s="93"/>
      <c r="M1" s="9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 customHeight="1">
      <c r="A2" s="3"/>
      <c r="B2" s="266" t="s">
        <v>1</v>
      </c>
      <c r="C2" s="266"/>
      <c r="D2" s="267" t="s">
        <v>5</v>
      </c>
      <c r="E2" s="268" t="s">
        <v>30</v>
      </c>
      <c r="F2" s="272" t="s">
        <v>31</v>
      </c>
      <c r="G2" s="268" t="s">
        <v>32</v>
      </c>
      <c r="H2" s="268"/>
      <c r="I2" s="268"/>
      <c r="J2" s="268"/>
      <c r="K2" s="268"/>
      <c r="L2" s="192" t="s">
        <v>53</v>
      </c>
      <c r="M2" s="140"/>
      <c r="N2" s="202" t="s">
        <v>87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</row>
    <row r="3" spans="1:37" ht="12.75" customHeight="1">
      <c r="A3" s="3"/>
      <c r="B3" s="266"/>
      <c r="C3" s="266"/>
      <c r="D3" s="267"/>
      <c r="E3" s="268"/>
      <c r="F3" s="272"/>
      <c r="G3" s="141" t="s">
        <v>75</v>
      </c>
      <c r="H3" s="34" t="s">
        <v>34</v>
      </c>
      <c r="I3" s="33" t="s">
        <v>33</v>
      </c>
      <c r="J3" s="144" t="s">
        <v>89</v>
      </c>
      <c r="K3" s="35" t="s">
        <v>21</v>
      </c>
      <c r="L3" s="193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37">
        <v>1</v>
      </c>
      <c r="C4" s="31" t="s">
        <v>27</v>
      </c>
      <c r="D4" s="44" t="s">
        <v>63</v>
      </c>
      <c r="E4" s="39">
        <f>SUM(G4:K4)-F4</f>
        <v>20</v>
      </c>
      <c r="F4" s="40">
        <v>0</v>
      </c>
      <c r="G4" s="132">
        <v>20</v>
      </c>
      <c r="H4" s="143"/>
      <c r="I4" s="143"/>
      <c r="J4" s="143"/>
      <c r="K4" s="39"/>
      <c r="L4" s="100">
        <v>4.5</v>
      </c>
      <c r="M4" s="3"/>
      <c r="N4" s="203" t="s">
        <v>74</v>
      </c>
      <c r="O4" s="203"/>
      <c r="P4" s="203"/>
      <c r="Q4" s="203"/>
      <c r="R4" s="204">
        <v>42476</v>
      </c>
      <c r="S4" s="204"/>
      <c r="T4" s="204"/>
      <c r="U4" s="20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29">
        <v>2</v>
      </c>
      <c r="C5" s="31" t="s">
        <v>27</v>
      </c>
      <c r="D5" s="43" t="s">
        <v>75</v>
      </c>
      <c r="E5" s="39">
        <f t="shared" ref="E5:E15" si="0">SUM(G5:K5)-F5</f>
        <v>16</v>
      </c>
      <c r="F5" s="40">
        <v>0</v>
      </c>
      <c r="G5" s="133">
        <v>16</v>
      </c>
      <c r="H5" s="139"/>
      <c r="I5" s="39"/>
      <c r="J5" s="39"/>
      <c r="K5" s="39"/>
      <c r="L5" s="100">
        <v>1.5</v>
      </c>
      <c r="M5" s="3"/>
      <c r="N5" s="209" t="s">
        <v>1</v>
      </c>
      <c r="O5" s="257" t="s">
        <v>4</v>
      </c>
      <c r="P5" s="259" t="s">
        <v>5</v>
      </c>
      <c r="Q5" s="263" t="s">
        <v>7</v>
      </c>
      <c r="R5" s="263" t="s">
        <v>0</v>
      </c>
      <c r="S5" s="263" t="s">
        <v>15</v>
      </c>
      <c r="T5" s="260" t="s">
        <v>16</v>
      </c>
      <c r="U5" s="192" t="s">
        <v>23</v>
      </c>
      <c r="V5" s="209" t="s">
        <v>10</v>
      </c>
      <c r="W5" s="262"/>
      <c r="X5" s="209" t="s">
        <v>8</v>
      </c>
      <c r="Y5" s="210"/>
      <c r="Z5" s="210"/>
      <c r="AA5" s="210"/>
      <c r="AB5" s="211"/>
      <c r="AC5" s="205" t="s">
        <v>13</v>
      </c>
      <c r="AD5" s="206"/>
      <c r="AE5" s="209" t="s">
        <v>9</v>
      </c>
      <c r="AF5" s="210"/>
      <c r="AG5" s="210"/>
      <c r="AH5" s="210"/>
      <c r="AI5" s="211"/>
      <c r="AJ5" s="205" t="s">
        <v>13</v>
      </c>
      <c r="AK5" s="206"/>
    </row>
    <row r="6" spans="1:37" ht="18">
      <c r="A6" s="3"/>
      <c r="B6" s="29">
        <v>3</v>
      </c>
      <c r="C6" s="31" t="s">
        <v>27</v>
      </c>
      <c r="D6" s="44" t="s">
        <v>39</v>
      </c>
      <c r="E6" s="39">
        <f t="shared" si="0"/>
        <v>13</v>
      </c>
      <c r="F6" s="40">
        <v>0</v>
      </c>
      <c r="G6" s="41">
        <v>13</v>
      </c>
      <c r="H6" s="139"/>
      <c r="I6" s="39"/>
      <c r="J6" s="39"/>
      <c r="K6" s="39"/>
      <c r="L6" s="100">
        <v>5</v>
      </c>
      <c r="M6" s="3"/>
      <c r="N6" s="256"/>
      <c r="O6" s="258"/>
      <c r="P6" s="199"/>
      <c r="Q6" s="264"/>
      <c r="R6" s="264"/>
      <c r="S6" s="264"/>
      <c r="T6" s="261"/>
      <c r="U6" s="193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07"/>
      <c r="AD6" s="208"/>
      <c r="AE6" s="70">
        <v>1</v>
      </c>
      <c r="AF6" s="71">
        <v>2</v>
      </c>
      <c r="AG6" s="72">
        <v>3</v>
      </c>
      <c r="AH6" s="73">
        <v>4</v>
      </c>
      <c r="AI6" s="74">
        <v>5</v>
      </c>
      <c r="AJ6" s="207"/>
      <c r="AK6" s="208"/>
    </row>
    <row r="7" spans="1:37" ht="18" customHeight="1">
      <c r="A7" s="3"/>
      <c r="B7" s="29">
        <v>4</v>
      </c>
      <c r="C7" s="31" t="s">
        <v>27</v>
      </c>
      <c r="D7" s="44" t="s">
        <v>62</v>
      </c>
      <c r="E7" s="39">
        <f t="shared" si="0"/>
        <v>10</v>
      </c>
      <c r="F7" s="40">
        <v>0</v>
      </c>
      <c r="G7" s="39">
        <v>10</v>
      </c>
      <c r="H7" s="139"/>
      <c r="I7" s="39"/>
      <c r="J7" s="39"/>
      <c r="K7" s="39"/>
      <c r="L7" s="100">
        <v>6</v>
      </c>
      <c r="M7" s="3"/>
      <c r="N7" s="194">
        <v>1</v>
      </c>
      <c r="O7" s="196">
        <f>AC7+AJ7</f>
        <v>1321.0500000000002</v>
      </c>
      <c r="P7" s="199" t="s">
        <v>78</v>
      </c>
      <c r="Q7" s="64" t="s">
        <v>41</v>
      </c>
      <c r="R7" s="232" t="s">
        <v>37</v>
      </c>
      <c r="S7" s="232" t="s">
        <v>71</v>
      </c>
      <c r="T7" s="218">
        <v>68</v>
      </c>
      <c r="U7" s="243">
        <v>4.5</v>
      </c>
      <c r="V7" s="21"/>
      <c r="W7" s="247">
        <v>1</v>
      </c>
      <c r="X7" s="18">
        <v>132</v>
      </c>
      <c r="Y7" s="76">
        <v>133.19999999999999</v>
      </c>
      <c r="Z7" s="19">
        <v>132</v>
      </c>
      <c r="AA7" s="19">
        <v>133</v>
      </c>
      <c r="AB7" s="19">
        <v>131</v>
      </c>
      <c r="AC7" s="227">
        <f>SUM(X7:AB8)</f>
        <v>661.2</v>
      </c>
      <c r="AD7" s="247">
        <v>1</v>
      </c>
      <c r="AE7" s="21"/>
      <c r="AF7" s="20"/>
      <c r="AG7" s="20"/>
      <c r="AH7" s="20"/>
      <c r="AI7" s="20"/>
      <c r="AJ7" s="214">
        <f>SUM(AE7:AI8)</f>
        <v>659.85</v>
      </c>
      <c r="AK7" s="244">
        <v>3</v>
      </c>
    </row>
    <row r="8" spans="1:37" ht="18" customHeight="1">
      <c r="A8" s="3"/>
      <c r="B8" s="29">
        <v>5</v>
      </c>
      <c r="C8" s="31" t="s">
        <v>27</v>
      </c>
      <c r="D8" s="43" t="s">
        <v>6</v>
      </c>
      <c r="E8" s="39">
        <f t="shared" si="0"/>
        <v>8</v>
      </c>
      <c r="F8" s="40">
        <v>0</v>
      </c>
      <c r="G8" s="39">
        <v>8</v>
      </c>
      <c r="H8" s="139"/>
      <c r="I8" s="39"/>
      <c r="J8" s="139"/>
      <c r="K8" s="39"/>
      <c r="L8" s="100">
        <v>6.5</v>
      </c>
      <c r="M8" s="3"/>
      <c r="N8" s="194"/>
      <c r="O8" s="197"/>
      <c r="P8" s="200"/>
      <c r="Q8" s="64" t="s">
        <v>42</v>
      </c>
      <c r="R8" s="233"/>
      <c r="S8" s="255"/>
      <c r="T8" s="218"/>
      <c r="U8" s="243"/>
      <c r="V8" s="77">
        <v>7.83</v>
      </c>
      <c r="W8" s="248"/>
      <c r="X8" s="21"/>
      <c r="Y8" s="20"/>
      <c r="Z8" s="20"/>
      <c r="AA8" s="20"/>
      <c r="AB8" s="20"/>
      <c r="AC8" s="228"/>
      <c r="AD8" s="248"/>
      <c r="AE8" s="18">
        <v>133</v>
      </c>
      <c r="AF8" s="76">
        <v>131.85</v>
      </c>
      <c r="AG8" s="19">
        <v>134</v>
      </c>
      <c r="AH8" s="19">
        <v>133</v>
      </c>
      <c r="AI8" s="19">
        <v>128</v>
      </c>
      <c r="AJ8" s="214"/>
      <c r="AK8" s="244"/>
    </row>
    <row r="9" spans="1:37" ht="18" customHeight="1">
      <c r="A9" s="3"/>
      <c r="B9" s="29">
        <v>6</v>
      </c>
      <c r="C9" s="31" t="s">
        <v>27</v>
      </c>
      <c r="D9" s="43" t="s">
        <v>91</v>
      </c>
      <c r="E9" s="39">
        <f t="shared" si="0"/>
        <v>6</v>
      </c>
      <c r="F9" s="40">
        <v>0</v>
      </c>
      <c r="G9" s="131">
        <v>6</v>
      </c>
      <c r="H9" s="139"/>
      <c r="I9" s="39"/>
      <c r="J9" s="39"/>
      <c r="K9" s="39"/>
      <c r="L9" s="100">
        <v>4</v>
      </c>
      <c r="M9" s="3"/>
      <c r="N9" s="194">
        <v>2</v>
      </c>
      <c r="O9" s="196">
        <f>AC9+AJ9</f>
        <v>1320.66</v>
      </c>
      <c r="P9" s="254" t="s">
        <v>75</v>
      </c>
      <c r="Q9" s="75" t="s">
        <v>81</v>
      </c>
      <c r="R9" s="232" t="s">
        <v>40</v>
      </c>
      <c r="S9" s="240" t="s">
        <v>65</v>
      </c>
      <c r="T9" s="218">
        <v>30</v>
      </c>
      <c r="U9" s="243">
        <v>1.5</v>
      </c>
      <c r="V9" s="21"/>
      <c r="W9" s="244">
        <v>3</v>
      </c>
      <c r="X9" s="18">
        <v>133</v>
      </c>
      <c r="Y9" s="19">
        <v>133</v>
      </c>
      <c r="Z9" s="76">
        <v>132.96</v>
      </c>
      <c r="AA9" s="19">
        <v>132</v>
      </c>
      <c r="AB9" s="19">
        <v>128</v>
      </c>
      <c r="AC9" s="227">
        <f>SUM(X9:AB10)</f>
        <v>658.96</v>
      </c>
      <c r="AD9" s="249">
        <v>2</v>
      </c>
      <c r="AE9" s="21"/>
      <c r="AF9" s="20"/>
      <c r="AG9" s="20"/>
      <c r="AH9" s="20"/>
      <c r="AI9" s="20"/>
      <c r="AJ9" s="214">
        <f>SUM(AE9:AI10)</f>
        <v>661.7</v>
      </c>
      <c r="AK9" s="249">
        <v>2</v>
      </c>
    </row>
    <row r="10" spans="1:37" ht="18" customHeight="1">
      <c r="A10" s="3"/>
      <c r="B10" s="29">
        <v>7</v>
      </c>
      <c r="C10" s="31" t="s">
        <v>27</v>
      </c>
      <c r="D10" s="44" t="s">
        <v>21</v>
      </c>
      <c r="E10" s="39">
        <f t="shared" si="0"/>
        <v>4</v>
      </c>
      <c r="F10" s="40">
        <v>0</v>
      </c>
      <c r="G10" s="65">
        <v>4</v>
      </c>
      <c r="H10" s="139"/>
      <c r="I10" s="139"/>
      <c r="J10" s="39"/>
      <c r="K10" s="39"/>
      <c r="L10" s="100">
        <v>5.5</v>
      </c>
      <c r="M10" s="3"/>
      <c r="N10" s="194"/>
      <c r="O10" s="197"/>
      <c r="P10" s="200"/>
      <c r="Q10" s="75" t="s">
        <v>82</v>
      </c>
      <c r="R10" s="233"/>
      <c r="S10" s="240"/>
      <c r="T10" s="218"/>
      <c r="U10" s="243"/>
      <c r="V10" s="77">
        <v>8.0250000000000004</v>
      </c>
      <c r="W10" s="244"/>
      <c r="X10" s="21"/>
      <c r="Y10" s="20"/>
      <c r="Z10" s="20"/>
      <c r="AA10" s="20"/>
      <c r="AB10" s="20"/>
      <c r="AC10" s="228"/>
      <c r="AD10" s="250"/>
      <c r="AE10" s="18">
        <v>133</v>
      </c>
      <c r="AF10" s="19">
        <v>133</v>
      </c>
      <c r="AG10" s="19">
        <v>133</v>
      </c>
      <c r="AH10" s="76">
        <v>132.69999999999999</v>
      </c>
      <c r="AI10" s="19">
        <v>130</v>
      </c>
      <c r="AJ10" s="214"/>
      <c r="AK10" s="250"/>
    </row>
    <row r="11" spans="1:37" ht="18" customHeight="1">
      <c r="A11" s="3"/>
      <c r="B11" s="29">
        <v>8</v>
      </c>
      <c r="C11" s="27"/>
      <c r="D11" s="44"/>
      <c r="E11" s="39">
        <f t="shared" si="0"/>
        <v>0</v>
      </c>
      <c r="F11" s="40">
        <v>0</v>
      </c>
      <c r="G11" s="65"/>
      <c r="H11" s="139"/>
      <c r="I11" s="39"/>
      <c r="J11" s="39"/>
      <c r="K11" s="39"/>
      <c r="L11" s="100"/>
      <c r="M11" s="3"/>
      <c r="N11" s="194">
        <v>3</v>
      </c>
      <c r="O11" s="196">
        <f>AC11+AJ11</f>
        <v>1314.6100000000001</v>
      </c>
      <c r="P11" s="241" t="s">
        <v>39</v>
      </c>
      <c r="Q11" s="64" t="s">
        <v>35</v>
      </c>
      <c r="R11" s="232" t="s">
        <v>40</v>
      </c>
      <c r="S11" s="240" t="s">
        <v>90</v>
      </c>
      <c r="T11" s="218">
        <v>52</v>
      </c>
      <c r="U11" s="221">
        <v>5</v>
      </c>
      <c r="V11" s="95">
        <v>7.8490000000000002</v>
      </c>
      <c r="W11" s="251">
        <v>2</v>
      </c>
      <c r="X11" s="18">
        <v>128</v>
      </c>
      <c r="Y11" s="19">
        <v>133</v>
      </c>
      <c r="Z11" s="19">
        <v>131</v>
      </c>
      <c r="AA11" s="19">
        <v>130</v>
      </c>
      <c r="AB11" s="76">
        <v>129.26</v>
      </c>
      <c r="AC11" s="227">
        <f>SUM(X11:AB12)</f>
        <v>651.26</v>
      </c>
      <c r="AD11" s="244">
        <v>3</v>
      </c>
      <c r="AE11" s="21"/>
      <c r="AF11" s="20"/>
      <c r="AG11" s="20"/>
      <c r="AH11" s="63"/>
      <c r="AI11" s="20"/>
      <c r="AJ11" s="214">
        <f>SUM(AE11:AI12)</f>
        <v>663.35</v>
      </c>
      <c r="AK11" s="247">
        <v>1</v>
      </c>
    </row>
    <row r="12" spans="1:37" ht="18" customHeight="1">
      <c r="A12" s="3"/>
      <c r="B12" s="29">
        <v>9</v>
      </c>
      <c r="C12" s="31"/>
      <c r="D12" s="43"/>
      <c r="E12" s="39">
        <f t="shared" si="0"/>
        <v>0</v>
      </c>
      <c r="F12" s="40">
        <v>0</v>
      </c>
      <c r="G12" s="39"/>
      <c r="H12" s="139"/>
      <c r="I12" s="39"/>
      <c r="J12" s="39"/>
      <c r="K12" s="39"/>
      <c r="L12" s="100"/>
      <c r="M12" s="3"/>
      <c r="N12" s="194"/>
      <c r="O12" s="197"/>
      <c r="P12" s="242"/>
      <c r="Q12" s="75" t="s">
        <v>68</v>
      </c>
      <c r="R12" s="233"/>
      <c r="S12" s="240"/>
      <c r="T12" s="245"/>
      <c r="U12" s="246"/>
      <c r="V12" s="21"/>
      <c r="W12" s="252"/>
      <c r="X12" s="21"/>
      <c r="Y12" s="20"/>
      <c r="Z12" s="20"/>
      <c r="AA12" s="20"/>
      <c r="AB12" s="20"/>
      <c r="AC12" s="228"/>
      <c r="AD12" s="244"/>
      <c r="AE12" s="138">
        <v>132.35</v>
      </c>
      <c r="AF12" s="19">
        <v>135</v>
      </c>
      <c r="AG12" s="19">
        <v>134</v>
      </c>
      <c r="AH12" s="19">
        <v>131</v>
      </c>
      <c r="AI12" s="19">
        <v>131</v>
      </c>
      <c r="AJ12" s="214"/>
      <c r="AK12" s="248"/>
    </row>
    <row r="13" spans="1:37" ht="18" customHeight="1">
      <c r="A13" s="3"/>
      <c r="B13" s="29">
        <v>10</v>
      </c>
      <c r="C13" s="27"/>
      <c r="D13" s="44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100"/>
      <c r="M13" s="3"/>
      <c r="N13" s="194">
        <v>4</v>
      </c>
      <c r="O13" s="236">
        <f>AC13+AJ13</f>
        <v>1308.48</v>
      </c>
      <c r="P13" s="199" t="s">
        <v>70</v>
      </c>
      <c r="Q13" s="136" t="s">
        <v>2</v>
      </c>
      <c r="R13" s="238" t="s">
        <v>92</v>
      </c>
      <c r="S13" s="240" t="s">
        <v>65</v>
      </c>
      <c r="T13" s="218">
        <v>55</v>
      </c>
      <c r="U13" s="253">
        <v>6</v>
      </c>
      <c r="V13" s="21"/>
      <c r="W13" s="225">
        <v>4</v>
      </c>
      <c r="X13" s="18">
        <v>130</v>
      </c>
      <c r="Y13" s="19">
        <v>129</v>
      </c>
      <c r="Z13" s="19">
        <v>131</v>
      </c>
      <c r="AA13" s="19">
        <v>131</v>
      </c>
      <c r="AB13" s="76">
        <v>128.94999999999999</v>
      </c>
      <c r="AC13" s="227">
        <f>SUM(X13:AB14)</f>
        <v>649.95000000000005</v>
      </c>
      <c r="AD13" s="215">
        <v>4</v>
      </c>
      <c r="AE13" s="21"/>
      <c r="AF13" s="20"/>
      <c r="AG13" s="20"/>
      <c r="AH13" s="20"/>
      <c r="AI13" s="20"/>
      <c r="AJ13" s="214">
        <f>SUM(AE13:AI14)</f>
        <v>658.53</v>
      </c>
      <c r="AK13" s="215">
        <v>4</v>
      </c>
    </row>
    <row r="14" spans="1:37" ht="18.75" customHeight="1">
      <c r="A14" s="3"/>
      <c r="B14" s="29">
        <v>11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100"/>
      <c r="M14" s="3"/>
      <c r="N14" s="194"/>
      <c r="O14" s="237"/>
      <c r="P14" s="200"/>
      <c r="Q14" s="136" t="s">
        <v>59</v>
      </c>
      <c r="R14" s="239"/>
      <c r="S14" s="240"/>
      <c r="T14" s="218"/>
      <c r="U14" s="253"/>
      <c r="V14" s="95">
        <v>8.0340000000000007</v>
      </c>
      <c r="W14" s="215"/>
      <c r="X14" s="20"/>
      <c r="Y14" s="20"/>
      <c r="Z14" s="20"/>
      <c r="AA14" s="20"/>
      <c r="AB14" s="20"/>
      <c r="AC14" s="228"/>
      <c r="AD14" s="215"/>
      <c r="AE14" s="18">
        <v>132</v>
      </c>
      <c r="AF14" s="19">
        <v>133</v>
      </c>
      <c r="AG14" s="19">
        <v>133</v>
      </c>
      <c r="AH14" s="19">
        <v>130</v>
      </c>
      <c r="AI14" s="76">
        <v>130.53</v>
      </c>
      <c r="AJ14" s="214"/>
      <c r="AK14" s="215"/>
    </row>
    <row r="15" spans="1:37" ht="18" customHeight="1">
      <c r="A15" s="3"/>
      <c r="B15" s="29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100"/>
      <c r="M15" s="3"/>
      <c r="N15" s="194">
        <v>5</v>
      </c>
      <c r="O15" s="196">
        <f>AC15+AJ15</f>
        <v>1290.42</v>
      </c>
      <c r="P15" s="235" t="s">
        <v>6</v>
      </c>
      <c r="Q15" s="64" t="s">
        <v>3</v>
      </c>
      <c r="R15" s="232" t="s">
        <v>40</v>
      </c>
      <c r="S15" s="240" t="s">
        <v>90</v>
      </c>
      <c r="T15" s="217">
        <v>21</v>
      </c>
      <c r="U15" s="222">
        <v>6.5</v>
      </c>
      <c r="V15" s="78"/>
      <c r="W15" s="225">
        <v>5</v>
      </c>
      <c r="X15" s="20"/>
      <c r="Y15" s="20"/>
      <c r="Z15" s="20"/>
      <c r="AA15" s="19">
        <v>128</v>
      </c>
      <c r="AB15" s="19">
        <v>125</v>
      </c>
      <c r="AC15" s="227">
        <f>SUM(X15:AB16)</f>
        <v>645.26</v>
      </c>
      <c r="AD15" s="215">
        <v>5</v>
      </c>
      <c r="AE15" s="21"/>
      <c r="AF15" s="20"/>
      <c r="AG15" s="76">
        <v>131.16</v>
      </c>
      <c r="AH15" s="19">
        <v>130</v>
      </c>
      <c r="AI15" s="20"/>
      <c r="AJ15" s="214">
        <f>SUM(AE15:AI16)</f>
        <v>645.16</v>
      </c>
      <c r="AK15" s="212">
        <v>5</v>
      </c>
    </row>
    <row r="16" spans="1:37" ht="18" customHeight="1">
      <c r="A16" s="3"/>
      <c r="B16" s="29">
        <v>13</v>
      </c>
      <c r="C16" s="31"/>
      <c r="D16" s="44"/>
      <c r="E16" s="39">
        <f>SUM(G16:K16)</f>
        <v>0</v>
      </c>
      <c r="F16" s="40">
        <f>E16</f>
        <v>0</v>
      </c>
      <c r="G16" s="39"/>
      <c r="H16" s="39"/>
      <c r="I16" s="39"/>
      <c r="J16" s="39"/>
      <c r="K16" s="39"/>
      <c r="L16" s="100"/>
      <c r="M16" s="3"/>
      <c r="N16" s="194"/>
      <c r="O16" s="197"/>
      <c r="P16" s="235"/>
      <c r="Q16" s="64" t="s">
        <v>46</v>
      </c>
      <c r="R16" s="233"/>
      <c r="S16" s="240"/>
      <c r="T16" s="218"/>
      <c r="U16" s="243"/>
      <c r="V16" s="77">
        <v>8.0440000000000005</v>
      </c>
      <c r="W16" s="215"/>
      <c r="X16" s="138">
        <v>130.26</v>
      </c>
      <c r="Y16" s="19">
        <v>131</v>
      </c>
      <c r="Z16" s="19">
        <v>131</v>
      </c>
      <c r="AA16" s="20"/>
      <c r="AB16" s="20"/>
      <c r="AC16" s="228"/>
      <c r="AD16" s="215"/>
      <c r="AE16" s="18">
        <v>129</v>
      </c>
      <c r="AF16" s="19">
        <v>130</v>
      </c>
      <c r="AG16" s="20"/>
      <c r="AH16" s="20"/>
      <c r="AI16" s="19">
        <v>125</v>
      </c>
      <c r="AJ16" s="214"/>
      <c r="AK16" s="213"/>
    </row>
    <row r="17" spans="1:37" ht="18.75" customHeight="1">
      <c r="A17" s="3"/>
      <c r="B17" s="26"/>
      <c r="C17" s="27"/>
      <c r="D17" s="28" t="s">
        <v>25</v>
      </c>
      <c r="E17" s="25">
        <f>SUM(E4:E16)</f>
        <v>77</v>
      </c>
      <c r="F17" s="29"/>
      <c r="G17" s="29"/>
      <c r="H17" s="30" t="s">
        <v>26</v>
      </c>
      <c r="I17" s="31" t="s">
        <v>27</v>
      </c>
      <c r="J17" s="26" t="s">
        <v>28</v>
      </c>
      <c r="K17" s="27" t="s">
        <v>29</v>
      </c>
      <c r="L17" s="3"/>
      <c r="M17" s="3"/>
      <c r="N17" s="194">
        <v>6</v>
      </c>
      <c r="O17" s="196">
        <f>AC17+AJ17</f>
        <v>1263.1600000000001</v>
      </c>
      <c r="P17" s="199" t="s">
        <v>91</v>
      </c>
      <c r="Q17" s="75" t="s">
        <v>17</v>
      </c>
      <c r="R17" s="232" t="s">
        <v>40</v>
      </c>
      <c r="S17" s="240" t="s">
        <v>65</v>
      </c>
      <c r="T17" s="217">
        <v>7</v>
      </c>
      <c r="U17" s="220">
        <v>4</v>
      </c>
      <c r="V17" s="78"/>
      <c r="W17" s="225">
        <v>6</v>
      </c>
      <c r="X17" s="18">
        <v>126</v>
      </c>
      <c r="Y17" s="19">
        <v>128</v>
      </c>
      <c r="Z17" s="19">
        <v>128</v>
      </c>
      <c r="AA17" s="76">
        <v>127.48</v>
      </c>
      <c r="AB17" s="19">
        <v>122</v>
      </c>
      <c r="AC17" s="227">
        <f>SUM(X17:AB18)</f>
        <v>631.48</v>
      </c>
      <c r="AD17" s="215">
        <v>6</v>
      </c>
      <c r="AE17" s="21"/>
      <c r="AF17" s="20"/>
      <c r="AG17" s="20"/>
      <c r="AH17" s="20"/>
      <c r="AI17" s="20"/>
      <c r="AJ17" s="214">
        <f>SUM(AE17:AI18)</f>
        <v>631.68000000000006</v>
      </c>
      <c r="AK17" s="212">
        <v>6</v>
      </c>
    </row>
    <row r="18" spans="1:37" ht="16.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194"/>
      <c r="O18" s="197"/>
      <c r="P18" s="200"/>
      <c r="Q18" s="75" t="s">
        <v>64</v>
      </c>
      <c r="R18" s="233"/>
      <c r="S18" s="240"/>
      <c r="T18" s="218"/>
      <c r="U18" s="221"/>
      <c r="V18" s="77">
        <v>8.1769999999999996</v>
      </c>
      <c r="W18" s="215"/>
      <c r="X18" s="21"/>
      <c r="Y18" s="20"/>
      <c r="Z18" s="20"/>
      <c r="AA18" s="20"/>
      <c r="AB18" s="20"/>
      <c r="AC18" s="228"/>
      <c r="AD18" s="215"/>
      <c r="AE18" s="18">
        <v>125</v>
      </c>
      <c r="AF18" s="19">
        <v>128</v>
      </c>
      <c r="AG18" s="19">
        <v>129</v>
      </c>
      <c r="AH18" s="19">
        <v>125</v>
      </c>
      <c r="AI18" s="76">
        <v>124.68</v>
      </c>
      <c r="AJ18" s="214"/>
      <c r="AK18" s="213"/>
    </row>
    <row r="19" spans="1:37" ht="16.5" customHeight="1">
      <c r="A19" s="3"/>
      <c r="B19" s="265" t="s">
        <v>88</v>
      </c>
      <c r="C19" s="265"/>
      <c r="D19" s="265"/>
      <c r="E19" s="265"/>
      <c r="F19" s="265"/>
      <c r="G19" s="265"/>
      <c r="H19" s="265"/>
      <c r="I19" s="265"/>
      <c r="J19" s="265"/>
      <c r="K19" s="265"/>
      <c r="L19" s="3"/>
      <c r="M19" s="3"/>
      <c r="N19" s="194">
        <v>7</v>
      </c>
      <c r="O19" s="196">
        <f>AC19+AJ19</f>
        <v>1175.3</v>
      </c>
      <c r="P19" s="199" t="s">
        <v>21</v>
      </c>
      <c r="Q19" s="24" t="s">
        <v>55</v>
      </c>
      <c r="R19" s="232" t="s">
        <v>48</v>
      </c>
      <c r="S19" s="240" t="s">
        <v>65</v>
      </c>
      <c r="T19" s="217">
        <v>29</v>
      </c>
      <c r="U19" s="222">
        <v>5.5</v>
      </c>
      <c r="V19" s="78"/>
      <c r="W19" s="225">
        <v>7</v>
      </c>
      <c r="X19" s="18">
        <v>126</v>
      </c>
      <c r="Y19" s="19">
        <v>127</v>
      </c>
      <c r="Z19" s="19">
        <v>127</v>
      </c>
      <c r="AA19" s="19">
        <v>124</v>
      </c>
      <c r="AB19" s="76">
        <v>123.27</v>
      </c>
      <c r="AC19" s="227">
        <f>SUM(X19:AB20)</f>
        <v>627.27</v>
      </c>
      <c r="AD19" s="215">
        <v>7</v>
      </c>
      <c r="AE19" s="21"/>
      <c r="AF19" s="20"/>
      <c r="AG19" s="20"/>
      <c r="AH19" s="20"/>
      <c r="AI19" s="20"/>
      <c r="AJ19" s="214">
        <f>SUM(AE19:AI20)</f>
        <v>548.03</v>
      </c>
      <c r="AK19" s="212">
        <v>7</v>
      </c>
    </row>
    <row r="20" spans="1:37" ht="17.25" customHeight="1" thickBot="1">
      <c r="A20" s="3"/>
      <c r="B20" s="266" t="s">
        <v>1</v>
      </c>
      <c r="C20" s="266"/>
      <c r="D20" s="267" t="s">
        <v>7</v>
      </c>
      <c r="E20" s="268" t="s">
        <v>30</v>
      </c>
      <c r="F20" s="269" t="s">
        <v>31</v>
      </c>
      <c r="G20" s="268" t="s">
        <v>32</v>
      </c>
      <c r="H20" s="268"/>
      <c r="I20" s="268"/>
      <c r="J20" s="268"/>
      <c r="K20" s="268"/>
      <c r="L20" s="3"/>
      <c r="M20" s="3"/>
      <c r="N20" s="195"/>
      <c r="O20" s="198"/>
      <c r="P20" s="201"/>
      <c r="Q20" s="124" t="s">
        <v>79</v>
      </c>
      <c r="R20" s="234"/>
      <c r="S20" s="270"/>
      <c r="T20" s="219"/>
      <c r="U20" s="223"/>
      <c r="V20" s="145">
        <v>8.2829999999999995</v>
      </c>
      <c r="W20" s="226"/>
      <c r="X20" s="79"/>
      <c r="Y20" s="115"/>
      <c r="Z20" s="115"/>
      <c r="AA20" s="115"/>
      <c r="AB20" s="115"/>
      <c r="AC20" s="229"/>
      <c r="AD20" s="226"/>
      <c r="AE20" s="80">
        <v>126</v>
      </c>
      <c r="AF20" s="81">
        <v>128</v>
      </c>
      <c r="AG20" s="81">
        <v>129</v>
      </c>
      <c r="AH20" s="81">
        <v>124</v>
      </c>
      <c r="AI20" s="146">
        <v>41.03</v>
      </c>
      <c r="AJ20" s="216"/>
      <c r="AK20" s="224"/>
    </row>
    <row r="21" spans="1:37" ht="17.25" customHeight="1">
      <c r="A21" s="3"/>
      <c r="B21" s="266"/>
      <c r="C21" s="266"/>
      <c r="D21" s="267"/>
      <c r="E21" s="268"/>
      <c r="F21" s="269"/>
      <c r="G21" s="141" t="s">
        <v>75</v>
      </c>
      <c r="H21" s="34" t="s">
        <v>34</v>
      </c>
      <c r="I21" s="33" t="s">
        <v>33</v>
      </c>
      <c r="J21" s="144" t="s">
        <v>89</v>
      </c>
      <c r="K21" s="35" t="s">
        <v>21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7.25" customHeight="1">
      <c r="A22" s="3"/>
      <c r="B22" s="266"/>
      <c r="C22" s="266"/>
      <c r="D22" s="267"/>
      <c r="E22" s="268"/>
      <c r="F22" s="269"/>
      <c r="G22" s="36" t="s">
        <v>67</v>
      </c>
      <c r="H22" s="36" t="s">
        <v>93</v>
      </c>
      <c r="I22" s="36" t="s">
        <v>94</v>
      </c>
      <c r="J22" s="36" t="s">
        <v>95</v>
      </c>
      <c r="K22" s="36" t="s">
        <v>96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82"/>
      <c r="Z22" s="82"/>
      <c r="AA22" s="82"/>
      <c r="AB22" s="82"/>
      <c r="AC22" s="82"/>
      <c r="AD22" s="83"/>
      <c r="AE22" s="83"/>
      <c r="AF22" s="83"/>
      <c r="AG22" s="83"/>
      <c r="AH22" s="83"/>
      <c r="AI22" s="83"/>
      <c r="AJ22" s="2"/>
      <c r="AK22" s="2"/>
    </row>
    <row r="23" spans="1:37" ht="17.25" customHeight="1">
      <c r="A23" s="3"/>
      <c r="B23" s="37">
        <v>1</v>
      </c>
      <c r="C23" s="31" t="s">
        <v>27</v>
      </c>
      <c r="D23" s="38" t="s">
        <v>41</v>
      </c>
      <c r="E23" s="39">
        <f t="shared" ref="E23:E46" si="1">SUM(G23:K23)</f>
        <v>24</v>
      </c>
      <c r="F23" s="40"/>
      <c r="G23" s="132">
        <v>20</v>
      </c>
      <c r="H23" s="39">
        <v>4</v>
      </c>
      <c r="I23" s="143"/>
      <c r="J23" s="143"/>
      <c r="K23" s="39"/>
      <c r="L23" s="3"/>
      <c r="M23" s="3"/>
      <c r="N23" s="3"/>
      <c r="O23" s="84" t="s">
        <v>12</v>
      </c>
      <c r="P23" s="67"/>
      <c r="Q23" s="67"/>
      <c r="R23" s="3"/>
      <c r="S23" s="94" t="s">
        <v>24</v>
      </c>
      <c r="T23" s="85"/>
      <c r="U23" s="85"/>
      <c r="V23" s="85"/>
      <c r="W23" s="3"/>
      <c r="X23" s="2"/>
      <c r="Y23" s="82"/>
      <c r="Z23" s="82"/>
      <c r="AA23" s="82"/>
      <c r="AB23" s="82"/>
      <c r="AC23" s="82"/>
      <c r="AD23" s="86"/>
      <c r="AE23" s="86"/>
      <c r="AF23" s="86"/>
      <c r="AG23" s="86"/>
      <c r="AH23" s="86"/>
      <c r="AI23" s="86"/>
      <c r="AJ23" s="2"/>
      <c r="AK23" s="2"/>
    </row>
    <row r="24" spans="1:37" ht="17.25" customHeight="1">
      <c r="A24" s="3"/>
      <c r="B24" s="37">
        <v>1</v>
      </c>
      <c r="C24" s="31" t="s">
        <v>27</v>
      </c>
      <c r="D24" s="38" t="s">
        <v>42</v>
      </c>
      <c r="E24" s="39">
        <f>SUM(G24:K24)</f>
        <v>24</v>
      </c>
      <c r="F24" s="40"/>
      <c r="G24" s="132">
        <v>20</v>
      </c>
      <c r="H24" s="39">
        <v>4</v>
      </c>
      <c r="I24" s="143"/>
      <c r="J24" s="143"/>
      <c r="K24" s="39"/>
      <c r="L24" s="3"/>
      <c r="M24" s="3"/>
      <c r="N24" s="3"/>
      <c r="O24" s="87" t="s">
        <v>20</v>
      </c>
      <c r="P24" s="68"/>
      <c r="Q24" s="68"/>
      <c r="R24" s="3"/>
      <c r="S24" s="69" t="s">
        <v>14</v>
      </c>
      <c r="T24" s="85"/>
      <c r="U24" s="85"/>
      <c r="V24" s="85"/>
      <c r="W24" s="3"/>
      <c r="X24" s="2"/>
      <c r="Y24" s="82"/>
      <c r="Z24" s="82"/>
      <c r="AA24" s="82"/>
      <c r="AB24" s="82"/>
      <c r="AC24" s="82"/>
      <c r="AD24" s="86"/>
      <c r="AE24" s="86"/>
      <c r="AF24" s="86"/>
      <c r="AG24" s="86"/>
      <c r="AH24" s="86"/>
      <c r="AI24" s="86"/>
      <c r="AJ24" s="2"/>
      <c r="AK24" s="2"/>
    </row>
    <row r="25" spans="1:37" ht="17.25" customHeight="1">
      <c r="A25" s="3"/>
      <c r="B25" s="37">
        <v>2</v>
      </c>
      <c r="C25" s="31" t="s">
        <v>27</v>
      </c>
      <c r="D25" s="38" t="s">
        <v>81</v>
      </c>
      <c r="E25" s="39">
        <f t="shared" si="1"/>
        <v>16</v>
      </c>
      <c r="F25" s="40"/>
      <c r="G25" s="133">
        <v>16</v>
      </c>
      <c r="H25" s="139"/>
      <c r="I25" s="39"/>
      <c r="J25" s="39"/>
      <c r="K25" s="39"/>
      <c r="L25" s="3"/>
      <c r="M25" s="3"/>
      <c r="N25" s="3"/>
      <c r="O25" s="87" t="s">
        <v>82</v>
      </c>
      <c r="P25" s="68"/>
      <c r="Q25" s="68"/>
      <c r="R25" s="3"/>
      <c r="S25" s="69" t="s">
        <v>60</v>
      </c>
      <c r="T25" s="85"/>
      <c r="U25" s="85"/>
      <c r="V25" s="85"/>
      <c r="W25" s="3"/>
      <c r="X25" s="2"/>
      <c r="Y25" s="82"/>
      <c r="Z25" s="82"/>
      <c r="AA25" s="82"/>
      <c r="AB25" s="82"/>
      <c r="AC25" s="82"/>
      <c r="AD25" s="86"/>
      <c r="AE25" s="86"/>
      <c r="AF25" s="86"/>
      <c r="AG25" s="86"/>
      <c r="AH25" s="86"/>
      <c r="AI25" s="86"/>
      <c r="AJ25" s="2"/>
      <c r="AK25" s="2"/>
    </row>
    <row r="26" spans="1:37" ht="17.25" customHeight="1">
      <c r="A26" s="3"/>
      <c r="B26" s="37">
        <v>2</v>
      </c>
      <c r="C26" s="31" t="s">
        <v>27</v>
      </c>
      <c r="D26" s="38" t="s">
        <v>82</v>
      </c>
      <c r="E26" s="39">
        <f t="shared" si="1"/>
        <v>16</v>
      </c>
      <c r="F26" s="40"/>
      <c r="G26" s="133">
        <v>16</v>
      </c>
      <c r="H26" s="139"/>
      <c r="I26" s="39"/>
      <c r="J26" s="39"/>
      <c r="K26" s="39"/>
      <c r="L26" s="3"/>
      <c r="M26" s="3"/>
      <c r="N26" s="3"/>
      <c r="O26" s="87" t="s">
        <v>35</v>
      </c>
      <c r="P26" s="68"/>
      <c r="Q26" s="68"/>
      <c r="R26" s="3"/>
      <c r="S26" s="69" t="s">
        <v>76</v>
      </c>
      <c r="T26" s="85"/>
      <c r="U26" s="85"/>
      <c r="V26" s="85"/>
      <c r="W26" s="3"/>
      <c r="X26" s="2"/>
      <c r="Y26" s="82"/>
      <c r="Z26" s="82"/>
      <c r="AA26" s="82"/>
      <c r="AB26" s="82"/>
      <c r="AC26" s="82"/>
      <c r="AD26" s="86"/>
      <c r="AE26" s="86"/>
      <c r="AF26" s="86"/>
      <c r="AG26" s="86"/>
      <c r="AH26" s="86"/>
      <c r="AI26" s="86"/>
      <c r="AJ26" s="2"/>
      <c r="AK26" s="2"/>
    </row>
    <row r="27" spans="1:37" ht="17.25" customHeight="1">
      <c r="A27" s="3"/>
      <c r="B27" s="37">
        <v>3</v>
      </c>
      <c r="C27" s="31" t="s">
        <v>27</v>
      </c>
      <c r="D27" s="38" t="s">
        <v>35</v>
      </c>
      <c r="E27" s="39">
        <f t="shared" si="1"/>
        <v>33</v>
      </c>
      <c r="F27" s="40"/>
      <c r="G27" s="41">
        <v>13</v>
      </c>
      <c r="H27" s="132">
        <v>20</v>
      </c>
      <c r="I27" s="39"/>
      <c r="J27" s="39"/>
      <c r="K27" s="3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82"/>
      <c r="Z27" s="82"/>
      <c r="AA27" s="82"/>
      <c r="AB27" s="82"/>
      <c r="AC27" s="82"/>
      <c r="AD27" s="86"/>
      <c r="AE27" s="86"/>
      <c r="AF27" s="86"/>
      <c r="AG27" s="86"/>
      <c r="AH27" s="86"/>
      <c r="AI27" s="86"/>
      <c r="AJ27" s="2"/>
      <c r="AK27" s="45"/>
    </row>
    <row r="28" spans="1:37" ht="17.25" customHeight="1">
      <c r="A28" s="42"/>
      <c r="B28" s="37">
        <v>3</v>
      </c>
      <c r="C28" s="31" t="s">
        <v>27</v>
      </c>
      <c r="D28" s="38" t="s">
        <v>68</v>
      </c>
      <c r="E28" s="39">
        <f t="shared" si="1"/>
        <v>19</v>
      </c>
      <c r="F28" s="40"/>
      <c r="G28" s="41">
        <v>13</v>
      </c>
      <c r="H28" s="39">
        <v>6</v>
      </c>
      <c r="I28" s="39"/>
      <c r="J28" s="39"/>
      <c r="K28" s="39"/>
      <c r="L28" s="3"/>
      <c r="M28" s="3"/>
    </row>
    <row r="29" spans="1:37" ht="17.25" customHeight="1">
      <c r="A29" s="42"/>
      <c r="B29" s="37">
        <v>4</v>
      </c>
      <c r="C29" s="31" t="s">
        <v>27</v>
      </c>
      <c r="D29" s="38" t="s">
        <v>2</v>
      </c>
      <c r="E29" s="39">
        <f t="shared" si="1"/>
        <v>13</v>
      </c>
      <c r="F29" s="40"/>
      <c r="G29" s="39">
        <v>10</v>
      </c>
      <c r="H29" s="39">
        <v>3</v>
      </c>
      <c r="I29" s="39"/>
      <c r="J29" s="39"/>
      <c r="K29" s="39"/>
      <c r="L29" s="3"/>
      <c r="M29" s="3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37" ht="17.25" customHeight="1">
      <c r="A30" s="42"/>
      <c r="B30" s="37">
        <v>4</v>
      </c>
      <c r="C30" s="31" t="s">
        <v>27</v>
      </c>
      <c r="D30" s="38" t="s">
        <v>59</v>
      </c>
      <c r="E30" s="39">
        <f t="shared" si="1"/>
        <v>13</v>
      </c>
      <c r="F30" s="40"/>
      <c r="G30" s="39">
        <v>10</v>
      </c>
      <c r="H30" s="39">
        <v>3</v>
      </c>
      <c r="I30" s="39"/>
      <c r="J30" s="39"/>
      <c r="K30" s="39"/>
      <c r="L30" s="3"/>
      <c r="M30" s="3"/>
      <c r="N30" s="86"/>
      <c r="O30" s="86"/>
      <c r="P30" s="86"/>
      <c r="Q30" s="97"/>
      <c r="R30" s="86"/>
      <c r="S30" s="86"/>
      <c r="T30" s="86"/>
      <c r="U30" s="86"/>
      <c r="V30" s="96"/>
      <c r="W30" s="86"/>
      <c r="X30" s="86"/>
    </row>
    <row r="31" spans="1:37" ht="17.25" customHeight="1">
      <c r="A31" s="42"/>
      <c r="B31" s="29">
        <v>5</v>
      </c>
      <c r="C31" s="31" t="s">
        <v>27</v>
      </c>
      <c r="D31" s="38" t="s">
        <v>3</v>
      </c>
      <c r="E31" s="39">
        <f>SUM(G31:K31)</f>
        <v>18</v>
      </c>
      <c r="F31" s="40"/>
      <c r="G31" s="39">
        <v>8</v>
      </c>
      <c r="H31" s="39">
        <v>10</v>
      </c>
      <c r="I31" s="39"/>
      <c r="J31" s="139"/>
      <c r="K31" s="39"/>
      <c r="L31" s="3"/>
      <c r="M31" s="3"/>
      <c r="N31" s="86"/>
      <c r="O31" s="86"/>
      <c r="P31" s="86"/>
      <c r="Q31" s="97"/>
      <c r="R31" s="86"/>
      <c r="S31" s="86"/>
      <c r="T31" s="86"/>
      <c r="U31" s="86"/>
      <c r="V31" s="90"/>
      <c r="W31" s="86"/>
      <c r="X31" s="89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1:37" ht="17.25" customHeight="1">
      <c r="A32" s="42"/>
      <c r="B32" s="29">
        <v>5</v>
      </c>
      <c r="C32" s="31" t="s">
        <v>27</v>
      </c>
      <c r="D32" s="38" t="s">
        <v>46</v>
      </c>
      <c r="E32" s="39">
        <f>SUM(G32:K32)</f>
        <v>18</v>
      </c>
      <c r="F32" s="40"/>
      <c r="G32" s="39">
        <v>8</v>
      </c>
      <c r="H32" s="39">
        <v>10</v>
      </c>
      <c r="I32" s="39"/>
      <c r="J32" s="139"/>
      <c r="K32" s="39"/>
      <c r="L32" s="3"/>
      <c r="M32" s="3"/>
      <c r="N32" s="86"/>
      <c r="O32" s="51"/>
      <c r="P32" s="98"/>
      <c r="Q32" s="59"/>
      <c r="R32" s="60"/>
      <c r="S32" s="59"/>
      <c r="T32" s="59"/>
      <c r="U32" s="59"/>
      <c r="V32" s="59"/>
      <c r="W32" s="59"/>
      <c r="X32" s="89"/>
      <c r="Y32" s="90"/>
      <c r="Z32" s="90"/>
      <c r="AA32" s="90"/>
      <c r="AB32" s="90"/>
      <c r="AE32" s="90"/>
      <c r="AF32" s="90"/>
      <c r="AG32" s="90"/>
      <c r="AH32" s="91"/>
      <c r="AI32" s="90"/>
    </row>
    <row r="33" spans="1:38" ht="17.25" customHeight="1">
      <c r="A33" s="42"/>
      <c r="B33" s="37">
        <v>6</v>
      </c>
      <c r="C33" s="31" t="s">
        <v>27</v>
      </c>
      <c r="D33" s="38" t="s">
        <v>17</v>
      </c>
      <c r="E33" s="39">
        <f t="shared" si="1"/>
        <v>14</v>
      </c>
      <c r="F33" s="40"/>
      <c r="G33" s="39">
        <v>6</v>
      </c>
      <c r="H33" s="39">
        <v>8</v>
      </c>
      <c r="I33" s="39"/>
      <c r="J33" s="39"/>
      <c r="K33" s="39"/>
      <c r="L33" s="3"/>
      <c r="M33" s="3"/>
      <c r="N33" s="86"/>
      <c r="O33" s="51"/>
      <c r="P33" s="98"/>
      <c r="Q33" s="59"/>
      <c r="R33" s="60"/>
      <c r="S33" s="59"/>
      <c r="T33" s="59"/>
      <c r="U33" s="59"/>
      <c r="V33" s="59"/>
      <c r="W33" s="59"/>
      <c r="X33" s="89"/>
      <c r="Y33" s="90"/>
      <c r="Z33" s="90"/>
      <c r="AA33" s="90"/>
      <c r="AB33" s="91"/>
      <c r="AC33" s="86"/>
      <c r="AD33" s="86"/>
      <c r="AE33" s="90"/>
      <c r="AF33" s="90"/>
      <c r="AG33" s="90"/>
      <c r="AH33" s="90"/>
      <c r="AI33" s="90"/>
      <c r="AJ33" s="86"/>
      <c r="AK33" s="86"/>
      <c r="AL33" s="86"/>
    </row>
    <row r="34" spans="1:38" ht="17.25" customHeight="1">
      <c r="A34" s="42"/>
      <c r="B34" s="37">
        <v>6</v>
      </c>
      <c r="C34" s="31" t="s">
        <v>27</v>
      </c>
      <c r="D34" s="38" t="s">
        <v>64</v>
      </c>
      <c r="E34" s="39">
        <f t="shared" si="1"/>
        <v>14</v>
      </c>
      <c r="F34" s="40"/>
      <c r="G34" s="39">
        <v>6</v>
      </c>
      <c r="H34" s="39">
        <v>8</v>
      </c>
      <c r="I34" s="39"/>
      <c r="J34" s="39"/>
      <c r="K34" s="39"/>
      <c r="L34" s="3"/>
      <c r="M34" s="3"/>
      <c r="N34" s="86"/>
      <c r="O34" s="48"/>
      <c r="P34" s="98"/>
      <c r="Q34" s="59"/>
      <c r="R34" s="60"/>
      <c r="S34" s="59"/>
      <c r="T34" s="59"/>
      <c r="U34" s="59"/>
      <c r="V34" s="59"/>
      <c r="W34" s="86"/>
      <c r="X34" s="89"/>
      <c r="Y34" s="90"/>
      <c r="Z34" s="90"/>
      <c r="AA34" s="91"/>
      <c r="AB34" s="90"/>
      <c r="AE34" s="90"/>
      <c r="AF34" s="90"/>
      <c r="AG34" s="90"/>
      <c r="AH34" s="90"/>
      <c r="AI34" s="90"/>
      <c r="AL34" s="86"/>
    </row>
    <row r="35" spans="1:38" ht="17.25" customHeight="1">
      <c r="A35" s="42"/>
      <c r="B35" s="37">
        <v>7</v>
      </c>
      <c r="C35" s="31" t="s">
        <v>27</v>
      </c>
      <c r="D35" s="38" t="s">
        <v>55</v>
      </c>
      <c r="E35" s="39">
        <f t="shared" si="1"/>
        <v>4</v>
      </c>
      <c r="F35" s="40"/>
      <c r="G35" s="39">
        <v>4</v>
      </c>
      <c r="H35" s="39"/>
      <c r="I35" s="139"/>
      <c r="J35" s="39"/>
      <c r="K35" s="39"/>
      <c r="L35" s="3"/>
      <c r="M35" s="3"/>
      <c r="N35" s="86"/>
      <c r="O35" s="48"/>
      <c r="P35" s="98"/>
      <c r="Q35" s="59"/>
      <c r="R35" s="60"/>
      <c r="S35" s="59"/>
      <c r="T35" s="59"/>
      <c r="U35" s="89"/>
      <c r="V35" s="59"/>
      <c r="W35" s="59"/>
      <c r="X35" s="89"/>
      <c r="Y35" s="90"/>
      <c r="Z35" s="90"/>
      <c r="AA35" s="90"/>
      <c r="AB35" s="90"/>
      <c r="AC35" s="86"/>
      <c r="AD35" s="86"/>
      <c r="AE35" s="90"/>
      <c r="AF35" s="91"/>
      <c r="AG35" s="90"/>
      <c r="AH35" s="90"/>
      <c r="AI35" s="90"/>
      <c r="AJ35" s="86"/>
      <c r="AK35" s="86"/>
      <c r="AL35" s="86"/>
    </row>
    <row r="36" spans="1:38" ht="17.25" customHeight="1">
      <c r="A36" s="42"/>
      <c r="B36" s="37">
        <v>7</v>
      </c>
      <c r="C36" s="31" t="s">
        <v>27</v>
      </c>
      <c r="D36" s="38" t="s">
        <v>79</v>
      </c>
      <c r="E36" s="39">
        <f t="shared" si="1"/>
        <v>4</v>
      </c>
      <c r="F36" s="40"/>
      <c r="G36" s="39">
        <v>4</v>
      </c>
      <c r="H36" s="39"/>
      <c r="I36" s="139"/>
      <c r="J36" s="39"/>
      <c r="K36" s="39"/>
      <c r="L36" s="3"/>
      <c r="M36" s="3"/>
      <c r="N36" s="86"/>
      <c r="O36" s="51"/>
      <c r="P36" s="98"/>
      <c r="Q36" s="59"/>
      <c r="R36" s="60"/>
      <c r="S36" s="59"/>
      <c r="T36" s="59"/>
      <c r="U36" s="59"/>
      <c r="V36" s="59"/>
      <c r="W36" s="86"/>
      <c r="X36" s="89"/>
      <c r="Y36" s="91"/>
      <c r="Z36" s="90"/>
      <c r="AA36" s="90"/>
      <c r="AB36" s="90"/>
      <c r="AE36" s="90"/>
      <c r="AF36" s="90"/>
      <c r="AG36" s="90"/>
      <c r="AH36" s="90"/>
      <c r="AI36" s="90"/>
      <c r="AL36" s="86"/>
    </row>
    <row r="37" spans="1:38" ht="17.25" customHeight="1">
      <c r="A37" s="42"/>
      <c r="B37" s="37"/>
      <c r="C37" s="31" t="s">
        <v>27</v>
      </c>
      <c r="D37" s="38" t="s">
        <v>36</v>
      </c>
      <c r="E37" s="39">
        <f t="shared" si="1"/>
        <v>20</v>
      </c>
      <c r="F37" s="40"/>
      <c r="G37" s="39"/>
      <c r="H37" s="132">
        <v>20</v>
      </c>
      <c r="I37" s="39"/>
      <c r="J37" s="39"/>
      <c r="K37" s="39"/>
      <c r="L37" s="3"/>
      <c r="M37" s="3"/>
      <c r="N37" s="86"/>
      <c r="O37" s="51"/>
      <c r="P37" s="50"/>
      <c r="Q37" s="59"/>
      <c r="R37" s="60"/>
      <c r="S37" s="59"/>
      <c r="T37" s="59"/>
      <c r="U37" s="59"/>
      <c r="V37" s="59"/>
      <c r="W37" s="86"/>
      <c r="X37" s="89"/>
      <c r="Y37" s="90"/>
      <c r="Z37" s="90"/>
      <c r="AA37" s="90"/>
      <c r="AB37" s="90"/>
      <c r="AC37" s="86"/>
      <c r="AD37" s="86"/>
      <c r="AE37" s="90"/>
      <c r="AF37" s="90"/>
      <c r="AG37" s="90"/>
      <c r="AH37" s="90"/>
      <c r="AI37" s="90"/>
      <c r="AJ37" s="86"/>
      <c r="AK37" s="86"/>
      <c r="AL37" s="86"/>
    </row>
    <row r="38" spans="1:38" ht="17.25" customHeight="1">
      <c r="A38" s="42"/>
      <c r="B38" s="37"/>
      <c r="C38" s="31" t="s">
        <v>27</v>
      </c>
      <c r="D38" s="38" t="s">
        <v>98</v>
      </c>
      <c r="E38" s="39">
        <f t="shared" si="1"/>
        <v>16</v>
      </c>
      <c r="F38" s="40"/>
      <c r="G38" s="39"/>
      <c r="H38" s="133">
        <v>16</v>
      </c>
      <c r="I38" s="39"/>
      <c r="J38" s="39"/>
      <c r="K38" s="39"/>
      <c r="L38" s="3"/>
      <c r="M38" s="3"/>
      <c r="N38" s="86"/>
      <c r="O38" s="52"/>
      <c r="P38" s="50"/>
      <c r="Q38" s="59"/>
      <c r="R38" s="60"/>
      <c r="S38" s="59"/>
      <c r="T38" s="59"/>
      <c r="U38" s="59"/>
      <c r="V38" s="59"/>
      <c r="W38" s="59"/>
      <c r="X38" s="89"/>
      <c r="Y38" s="90"/>
      <c r="Z38" s="90"/>
      <c r="AA38" s="90"/>
      <c r="AB38" s="91"/>
      <c r="AE38" s="90"/>
      <c r="AF38" s="90"/>
      <c r="AG38" s="90"/>
      <c r="AH38" s="90"/>
      <c r="AI38" s="90"/>
      <c r="AL38" s="86"/>
    </row>
    <row r="39" spans="1:38" ht="17.25" customHeight="1">
      <c r="A39" s="42"/>
      <c r="B39" s="37"/>
      <c r="C39" s="31" t="s">
        <v>27</v>
      </c>
      <c r="D39" s="38" t="s">
        <v>110</v>
      </c>
      <c r="E39" s="39">
        <f t="shared" si="1"/>
        <v>16</v>
      </c>
      <c r="F39" s="40"/>
      <c r="G39" s="39"/>
      <c r="H39" s="133">
        <v>16</v>
      </c>
      <c r="I39" s="39"/>
      <c r="J39" s="39"/>
      <c r="K39" s="39"/>
      <c r="L39" s="3"/>
      <c r="M39" s="3"/>
      <c r="N39" s="86"/>
      <c r="O39" s="52"/>
      <c r="P39" s="50"/>
      <c r="Q39" s="59"/>
      <c r="R39" s="60"/>
      <c r="S39" s="59"/>
      <c r="T39" s="59"/>
      <c r="U39" s="59"/>
      <c r="V39" s="59"/>
      <c r="W39" s="59"/>
      <c r="X39" s="89"/>
      <c r="Y39" s="90"/>
      <c r="Z39" s="90"/>
      <c r="AA39" s="90"/>
      <c r="AB39" s="90"/>
      <c r="AC39" s="86"/>
      <c r="AD39" s="86"/>
      <c r="AE39" s="90"/>
      <c r="AF39" s="90"/>
      <c r="AG39" s="90"/>
      <c r="AH39" s="90"/>
      <c r="AI39" s="91"/>
      <c r="AJ39" s="86"/>
      <c r="AK39" s="86"/>
      <c r="AL39" s="86"/>
    </row>
    <row r="40" spans="1:38" ht="17.25" customHeight="1">
      <c r="A40" s="42"/>
      <c r="B40" s="37"/>
      <c r="C40" s="31" t="s">
        <v>27</v>
      </c>
      <c r="D40" s="38" t="s">
        <v>111</v>
      </c>
      <c r="E40" s="39">
        <f t="shared" si="1"/>
        <v>16</v>
      </c>
      <c r="F40" s="40"/>
      <c r="G40" s="39"/>
      <c r="H40" s="133">
        <v>16</v>
      </c>
      <c r="I40" s="39"/>
      <c r="J40" s="39"/>
      <c r="K40" s="39"/>
      <c r="L40" s="3"/>
      <c r="M40" s="3"/>
      <c r="N40" s="86"/>
      <c r="O40" s="47"/>
      <c r="P40" s="98"/>
      <c r="Q40" s="59"/>
      <c r="R40" s="60"/>
      <c r="S40" s="59"/>
      <c r="T40" s="59"/>
      <c r="U40" s="59"/>
      <c r="V40" s="59"/>
      <c r="W40" s="59"/>
      <c r="X40" s="89"/>
      <c r="Y40" s="90"/>
      <c r="Z40" s="90"/>
      <c r="AA40" s="90"/>
      <c r="AB40" s="91"/>
      <c r="AE40" s="90"/>
      <c r="AF40" s="90"/>
      <c r="AG40" s="90"/>
      <c r="AH40" s="90"/>
      <c r="AI40" s="90"/>
      <c r="AL40" s="86"/>
    </row>
    <row r="41" spans="1:38" ht="17.25" customHeight="1">
      <c r="A41" s="42"/>
      <c r="B41" s="29"/>
      <c r="C41" s="31" t="s">
        <v>27</v>
      </c>
      <c r="D41" s="38" t="s">
        <v>38</v>
      </c>
      <c r="E41" s="39">
        <f t="shared" si="1"/>
        <v>13</v>
      </c>
      <c r="F41" s="40"/>
      <c r="G41" s="39"/>
      <c r="H41" s="41">
        <v>13</v>
      </c>
      <c r="I41" s="39"/>
      <c r="J41" s="39"/>
      <c r="K41" s="39"/>
      <c r="L41" s="3"/>
      <c r="M41" s="3"/>
      <c r="N41" s="86"/>
      <c r="O41" s="47"/>
      <c r="P41" s="98"/>
      <c r="Q41" s="59"/>
      <c r="R41" s="60"/>
      <c r="S41" s="59"/>
      <c r="T41" s="59"/>
      <c r="U41" s="59"/>
      <c r="V41" s="59"/>
      <c r="W41" s="59"/>
      <c r="X41" s="89"/>
      <c r="Y41" s="90"/>
      <c r="Z41" s="90"/>
      <c r="AA41" s="90"/>
      <c r="AB41" s="90"/>
      <c r="AC41" s="86"/>
      <c r="AD41" s="86"/>
      <c r="AE41" s="91"/>
      <c r="AF41" s="90"/>
      <c r="AG41" s="90"/>
      <c r="AH41" s="90"/>
      <c r="AI41" s="90"/>
      <c r="AJ41" s="86"/>
      <c r="AK41" s="86"/>
      <c r="AL41" s="86"/>
    </row>
    <row r="42" spans="1:38" ht="17.25" customHeight="1">
      <c r="A42" s="42"/>
      <c r="B42" s="29"/>
      <c r="C42" s="31" t="s">
        <v>27</v>
      </c>
      <c r="D42" s="38" t="s">
        <v>102</v>
      </c>
      <c r="E42" s="39">
        <f t="shared" si="1"/>
        <v>13</v>
      </c>
      <c r="F42" s="40"/>
      <c r="G42" s="39"/>
      <c r="H42" s="41">
        <v>13</v>
      </c>
      <c r="I42" s="39"/>
      <c r="J42" s="39"/>
      <c r="K42" s="39"/>
      <c r="L42" s="3"/>
      <c r="M42" s="3"/>
      <c r="N42" s="86"/>
      <c r="O42" s="48"/>
      <c r="P42" s="98"/>
      <c r="Q42" s="59"/>
      <c r="R42" s="60"/>
      <c r="S42" s="59"/>
      <c r="T42" s="59"/>
      <c r="U42" s="59"/>
      <c r="V42" s="59"/>
      <c r="W42" s="59"/>
      <c r="X42" s="90"/>
      <c r="Y42" s="90"/>
      <c r="Z42" s="90"/>
      <c r="AA42" s="90"/>
      <c r="AB42" s="90"/>
      <c r="AE42" s="90"/>
      <c r="AF42" s="90"/>
      <c r="AG42" s="90"/>
      <c r="AH42" s="90"/>
      <c r="AI42" s="90"/>
      <c r="AL42" s="86"/>
    </row>
    <row r="43" spans="1:38" ht="17.25" customHeight="1">
      <c r="A43" s="42"/>
      <c r="B43" s="29"/>
      <c r="C43" s="31" t="s">
        <v>27</v>
      </c>
      <c r="D43" s="38" t="s">
        <v>69</v>
      </c>
      <c r="E43" s="39">
        <f t="shared" si="1"/>
        <v>6</v>
      </c>
      <c r="F43" s="40"/>
      <c r="G43" s="39"/>
      <c r="H43" s="39">
        <v>6</v>
      </c>
      <c r="I43" s="139"/>
      <c r="J43" s="39"/>
      <c r="K43" s="39"/>
      <c r="L43" s="3"/>
      <c r="M43" s="3"/>
      <c r="N43" s="86"/>
      <c r="O43" s="48"/>
      <c r="P43" s="98"/>
      <c r="Q43" s="59"/>
      <c r="R43" s="60"/>
      <c r="S43" s="59"/>
      <c r="T43" s="59"/>
      <c r="U43" s="59"/>
      <c r="V43" s="59"/>
      <c r="W43" s="59"/>
      <c r="X43" s="90"/>
      <c r="Y43" s="90"/>
      <c r="Z43" s="90"/>
      <c r="AA43" s="90"/>
      <c r="AB43" s="90"/>
      <c r="AC43" s="86"/>
      <c r="AD43" s="86"/>
      <c r="AE43" s="90"/>
      <c r="AF43" s="90"/>
      <c r="AG43" s="90"/>
      <c r="AH43" s="90"/>
      <c r="AI43" s="91"/>
      <c r="AJ43" s="86"/>
      <c r="AK43" s="86"/>
      <c r="AL43" s="86"/>
    </row>
    <row r="44" spans="1:38" ht="17.25" customHeight="1">
      <c r="A44" s="42"/>
      <c r="B44" s="29"/>
      <c r="C44" s="31" t="s">
        <v>27</v>
      </c>
      <c r="D44" s="38" t="s">
        <v>107</v>
      </c>
      <c r="E44" s="39">
        <f t="shared" si="1"/>
        <v>2</v>
      </c>
      <c r="F44" s="40"/>
      <c r="G44" s="39"/>
      <c r="H44" s="39">
        <v>2</v>
      </c>
      <c r="I44" s="139"/>
      <c r="J44" s="39"/>
      <c r="K44" s="39"/>
      <c r="L44" s="3"/>
      <c r="M44" s="3"/>
      <c r="N44" s="86"/>
      <c r="O44" s="51"/>
      <c r="P44" s="98"/>
      <c r="Q44" s="59"/>
      <c r="R44" s="60"/>
      <c r="S44" s="59"/>
      <c r="T44" s="59"/>
      <c r="U44" s="59"/>
      <c r="V44" s="59"/>
      <c r="W44" s="59"/>
      <c r="X44" s="90"/>
      <c r="Y44" s="90"/>
      <c r="Z44" s="91"/>
      <c r="AA44" s="90"/>
      <c r="AB44" s="90"/>
      <c r="AE44" s="90"/>
      <c r="AF44" s="90"/>
      <c r="AG44" s="91"/>
      <c r="AH44" s="90"/>
      <c r="AI44" s="90"/>
      <c r="AL44" s="86"/>
    </row>
    <row r="45" spans="1:38" ht="17.25" customHeight="1">
      <c r="A45" s="42"/>
      <c r="B45" s="29"/>
      <c r="C45" s="31" t="s">
        <v>27</v>
      </c>
      <c r="D45" s="38" t="s">
        <v>108</v>
      </c>
      <c r="E45" s="39">
        <f t="shared" si="1"/>
        <v>2</v>
      </c>
      <c r="F45" s="40"/>
      <c r="G45" s="39"/>
      <c r="H45" s="39">
        <v>2</v>
      </c>
      <c r="I45" s="39"/>
      <c r="J45" s="39"/>
      <c r="K45" s="39"/>
      <c r="L45" s="3"/>
      <c r="M45" s="3"/>
      <c r="N45" s="86"/>
      <c r="O45" s="51"/>
      <c r="P45" s="98"/>
      <c r="Q45" s="59"/>
      <c r="R45" s="60"/>
      <c r="S45" s="59"/>
      <c r="T45" s="59"/>
      <c r="U45" s="59"/>
      <c r="V45" s="59"/>
      <c r="W45" s="59"/>
      <c r="X45" s="90"/>
      <c r="Y45" s="90"/>
      <c r="Z45" s="90"/>
      <c r="AA45" s="90"/>
      <c r="AB45" s="90"/>
      <c r="AC45" s="86"/>
      <c r="AD45" s="86"/>
      <c r="AE45" s="90"/>
      <c r="AF45" s="90"/>
      <c r="AG45" s="90"/>
      <c r="AH45" s="90"/>
      <c r="AI45" s="90"/>
      <c r="AJ45" s="86"/>
      <c r="AK45" s="86"/>
      <c r="AL45" s="86"/>
    </row>
    <row r="46" spans="1:38" ht="17.25" customHeight="1">
      <c r="A46" s="42"/>
      <c r="B46" s="29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3"/>
      <c r="M46" s="3"/>
      <c r="N46" s="86"/>
      <c r="O46" s="52"/>
      <c r="P46" s="50"/>
      <c r="Q46" s="59"/>
      <c r="R46" s="60"/>
      <c r="S46" s="59"/>
      <c r="T46" s="59"/>
      <c r="U46" s="59"/>
      <c r="V46" s="59"/>
      <c r="W46" s="59"/>
      <c r="X46" s="91"/>
      <c r="Y46" s="90"/>
      <c r="Z46" s="90"/>
      <c r="AA46" s="90"/>
      <c r="AB46" s="90"/>
      <c r="AE46" s="90"/>
      <c r="AF46" s="90"/>
      <c r="AG46" s="90"/>
      <c r="AH46" s="90"/>
      <c r="AI46" s="90"/>
      <c r="AL46" s="86"/>
    </row>
    <row r="47" spans="1:38" ht="18" customHeight="1">
      <c r="A47" s="42"/>
      <c r="B47" s="29"/>
      <c r="C47" s="31"/>
      <c r="D47" s="38"/>
      <c r="E47" s="39"/>
      <c r="F47" s="40"/>
      <c r="G47" s="39"/>
      <c r="H47" s="39"/>
      <c r="I47" s="39"/>
      <c r="J47" s="39"/>
      <c r="K47" s="39"/>
      <c r="L47" s="3"/>
      <c r="M47" s="3"/>
      <c r="N47" s="86"/>
      <c r="O47" s="48"/>
      <c r="P47" s="98"/>
      <c r="Q47" s="59"/>
      <c r="R47" s="60"/>
      <c r="S47" s="59"/>
      <c r="T47" s="59"/>
      <c r="U47" s="59"/>
      <c r="V47" s="59"/>
      <c r="W47" s="59"/>
      <c r="X47" s="90"/>
      <c r="Y47" s="90"/>
      <c r="Z47" s="90"/>
      <c r="AA47" s="90"/>
      <c r="AB47" s="90"/>
      <c r="AC47" s="86"/>
      <c r="AD47" s="86"/>
      <c r="AE47" s="90"/>
      <c r="AF47" s="90"/>
      <c r="AG47" s="90"/>
      <c r="AH47" s="90"/>
      <c r="AI47" s="91"/>
      <c r="AJ47" s="86"/>
      <c r="AK47" s="86"/>
      <c r="AL47" s="86"/>
    </row>
    <row r="48" spans="1:38" ht="18" customHeight="1">
      <c r="A48" s="42"/>
      <c r="B48" s="29"/>
      <c r="C48" s="31"/>
      <c r="D48" s="43"/>
      <c r="E48" s="39"/>
      <c r="F48" s="40"/>
      <c r="G48" s="39"/>
      <c r="H48" s="39"/>
      <c r="I48" s="39"/>
      <c r="J48" s="39"/>
      <c r="K48" s="39"/>
      <c r="L48" s="3"/>
      <c r="M48" s="3"/>
      <c r="N48" s="86"/>
      <c r="O48" s="48"/>
      <c r="P48" s="98"/>
      <c r="Q48" s="59"/>
      <c r="R48" s="60"/>
      <c r="S48" s="59"/>
      <c r="T48" s="59"/>
      <c r="U48" s="59"/>
      <c r="V48" s="59"/>
      <c r="W48" s="59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1:38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39"/>
      <c r="L49" s="3"/>
      <c r="M49" s="3"/>
      <c r="N49" s="86"/>
      <c r="O49" s="48"/>
      <c r="P49" s="98"/>
      <c r="Q49" s="59"/>
      <c r="R49" s="60"/>
      <c r="S49" s="59"/>
      <c r="T49" s="59"/>
      <c r="U49" s="59"/>
      <c r="V49" s="59"/>
      <c r="W49" s="59"/>
      <c r="AL49" s="86"/>
    </row>
    <row r="50" spans="1:38" ht="18">
      <c r="A50" s="32"/>
      <c r="B50" s="29"/>
      <c r="C50" s="31"/>
      <c r="D50" s="43"/>
      <c r="E50" s="39"/>
      <c r="F50" s="40"/>
      <c r="G50" s="39"/>
      <c r="H50" s="39"/>
      <c r="I50" s="39"/>
      <c r="J50" s="39"/>
      <c r="K50" s="39"/>
      <c r="L50" s="3"/>
      <c r="M50" s="3"/>
      <c r="N50" s="86"/>
      <c r="O50" s="52"/>
      <c r="P50" s="50"/>
      <c r="Q50" s="59"/>
      <c r="R50" s="60"/>
      <c r="S50" s="59"/>
      <c r="T50" s="59"/>
      <c r="U50" s="59"/>
      <c r="V50" s="59"/>
      <c r="W50" s="59"/>
      <c r="AL50" s="86"/>
    </row>
    <row r="51" spans="1:38" ht="18" customHeight="1">
      <c r="A51" s="32"/>
      <c r="B51" s="26"/>
      <c r="C51" s="27"/>
      <c r="D51" s="28" t="s">
        <v>25</v>
      </c>
      <c r="E51" s="25">
        <f>SUM(E23:E42)</f>
        <v>324</v>
      </c>
      <c r="F51" s="29"/>
      <c r="G51" s="29"/>
      <c r="H51" s="29"/>
      <c r="I51" s="29"/>
      <c r="J51" s="29"/>
      <c r="K51" s="39"/>
      <c r="L51" s="3"/>
      <c r="M51" s="3"/>
      <c r="N51" s="86"/>
      <c r="O51" s="48"/>
      <c r="P51" s="98"/>
      <c r="Q51" s="59"/>
      <c r="R51" s="60"/>
      <c r="S51" s="59"/>
      <c r="T51" s="59"/>
      <c r="U51" s="59"/>
      <c r="V51" s="59"/>
      <c r="W51" s="59"/>
    </row>
    <row r="52" spans="1:38" ht="18">
      <c r="A52" s="3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86"/>
      <c r="O52" s="48"/>
      <c r="P52" s="98"/>
      <c r="Q52" s="59"/>
      <c r="R52" s="60"/>
      <c r="S52" s="59"/>
      <c r="T52" s="59"/>
      <c r="U52" s="59"/>
      <c r="V52" s="59"/>
      <c r="W52" s="59"/>
    </row>
    <row r="53" spans="1:38" ht="18" customHeight="1">
      <c r="A53" s="32"/>
      <c r="B53" s="230" t="s">
        <v>97</v>
      </c>
      <c r="C53" s="231"/>
      <c r="D53" s="231"/>
      <c r="E53" s="231"/>
      <c r="F53" s="231"/>
      <c r="G53" s="231"/>
      <c r="H53" s="231"/>
      <c r="I53" s="231"/>
      <c r="J53" s="231"/>
      <c r="K53" s="231"/>
      <c r="L53" s="3"/>
      <c r="M53" s="3"/>
      <c r="N53" s="86"/>
      <c r="O53" s="48"/>
      <c r="P53" s="50"/>
      <c r="Q53" s="59"/>
      <c r="R53" s="60"/>
      <c r="S53" s="59"/>
      <c r="T53" s="59"/>
      <c r="U53" s="59"/>
      <c r="V53" s="59"/>
      <c r="W53" s="59"/>
    </row>
    <row r="54" spans="1:38" ht="18" customHeight="1">
      <c r="A54" s="32"/>
      <c r="B54" s="32"/>
      <c r="C54" s="32"/>
      <c r="D54" s="3"/>
      <c r="E54" s="3"/>
      <c r="F54" s="3"/>
      <c r="G54" s="3"/>
      <c r="H54" s="3"/>
      <c r="I54" s="3"/>
      <c r="J54" s="3"/>
      <c r="K54" s="3"/>
      <c r="L54" s="32"/>
      <c r="M54" s="32"/>
      <c r="N54" s="86"/>
      <c r="O54" s="88"/>
      <c r="P54" s="50"/>
      <c r="Q54" s="59"/>
      <c r="R54" s="60"/>
      <c r="S54" s="59"/>
      <c r="T54" s="59"/>
      <c r="U54" s="59"/>
      <c r="V54" s="59"/>
      <c r="W54" s="59"/>
    </row>
    <row r="55" spans="1:38" ht="18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2"/>
      <c r="M55" s="32"/>
      <c r="N55" s="86"/>
      <c r="O55" s="88"/>
      <c r="P55" s="50"/>
      <c r="Q55" s="59"/>
      <c r="R55" s="60"/>
      <c r="S55" s="59"/>
      <c r="T55" s="59"/>
      <c r="U55" s="59"/>
      <c r="V55" s="59"/>
      <c r="W55" s="59"/>
    </row>
    <row r="56" spans="1:3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46"/>
      <c r="M56" s="46"/>
      <c r="N56" s="86"/>
      <c r="O56" s="88"/>
      <c r="P56" s="50"/>
      <c r="Q56" s="59"/>
      <c r="R56" s="60"/>
      <c r="S56" s="59"/>
      <c r="T56" s="59"/>
      <c r="U56" s="59"/>
      <c r="V56" s="59"/>
      <c r="W56" s="59"/>
    </row>
    <row r="57" spans="1:3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6"/>
      <c r="M57" s="46"/>
      <c r="N57" s="86"/>
      <c r="O57" s="88"/>
      <c r="P57" s="50"/>
      <c r="Q57" s="59"/>
      <c r="R57" s="60"/>
      <c r="S57" s="59"/>
      <c r="T57" s="59"/>
      <c r="U57" s="59"/>
      <c r="V57" s="59"/>
      <c r="W57" s="59"/>
    </row>
    <row r="58" spans="1:3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46"/>
      <c r="M58" s="46"/>
      <c r="N58" s="86"/>
      <c r="O58" s="88"/>
      <c r="P58" s="50"/>
      <c r="Q58" s="59"/>
      <c r="R58" s="60"/>
      <c r="S58" s="59"/>
      <c r="T58" s="59"/>
      <c r="U58" s="59"/>
      <c r="V58" s="59"/>
      <c r="W58" s="59"/>
    </row>
    <row r="59" spans="1:3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46"/>
      <c r="M59" s="46"/>
    </row>
    <row r="60" spans="1:3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6"/>
      <c r="M60" s="46"/>
    </row>
    <row r="61" spans="1:3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6"/>
      <c r="M61" s="46"/>
    </row>
    <row r="62" spans="1:3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6"/>
      <c r="M62" s="46"/>
    </row>
    <row r="63" spans="1:3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46"/>
      <c r="M63" s="46"/>
    </row>
    <row r="64" spans="1:3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mergeCells count="114">
    <mergeCell ref="B1:K1"/>
    <mergeCell ref="B2:C3"/>
    <mergeCell ref="D2:D3"/>
    <mergeCell ref="E2:E3"/>
    <mergeCell ref="F2:F3"/>
    <mergeCell ref="G2:K2"/>
    <mergeCell ref="D20:D22"/>
    <mergeCell ref="E20:E22"/>
    <mergeCell ref="F20:F22"/>
    <mergeCell ref="G20:K20"/>
    <mergeCell ref="S17:S18"/>
    <mergeCell ref="S19:S20"/>
    <mergeCell ref="T5:T6"/>
    <mergeCell ref="U5:U6"/>
    <mergeCell ref="V5:W5"/>
    <mergeCell ref="Q5:Q6"/>
    <mergeCell ref="R5:R6"/>
    <mergeCell ref="S5:S6"/>
    <mergeCell ref="U7:U8"/>
    <mergeCell ref="W7:W8"/>
    <mergeCell ref="N9:N10"/>
    <mergeCell ref="O9:O10"/>
    <mergeCell ref="P9:P10"/>
    <mergeCell ref="R9:R10"/>
    <mergeCell ref="S9:S10"/>
    <mergeCell ref="R7:R8"/>
    <mergeCell ref="S7:S8"/>
    <mergeCell ref="AK7:AK8"/>
    <mergeCell ref="AJ15:AJ16"/>
    <mergeCell ref="U9:U10"/>
    <mergeCell ref="W9:W10"/>
    <mergeCell ref="AC9:AC10"/>
    <mergeCell ref="AD9:AD10"/>
    <mergeCell ref="W11:W12"/>
    <mergeCell ref="AC11:AC12"/>
    <mergeCell ref="AJ9:AJ10"/>
    <mergeCell ref="U13:U14"/>
    <mergeCell ref="AK11:AK12"/>
    <mergeCell ref="T9:T10"/>
    <mergeCell ref="T7:T8"/>
    <mergeCell ref="AC15:AC16"/>
    <mergeCell ref="AD13:AD14"/>
    <mergeCell ref="AD15:AD16"/>
    <mergeCell ref="AK9:AK10"/>
    <mergeCell ref="AC7:AC8"/>
    <mergeCell ref="AD7:AD8"/>
    <mergeCell ref="AJ7:AJ8"/>
    <mergeCell ref="T13:T14"/>
    <mergeCell ref="S15:S16"/>
    <mergeCell ref="T15:T16"/>
    <mergeCell ref="U15:U16"/>
    <mergeCell ref="AD11:AD12"/>
    <mergeCell ref="AJ11:AJ12"/>
    <mergeCell ref="W13:W14"/>
    <mergeCell ref="AC13:AC14"/>
    <mergeCell ref="T11:T12"/>
    <mergeCell ref="U11:U12"/>
    <mergeCell ref="N11:N12"/>
    <mergeCell ref="N13:N14"/>
    <mergeCell ref="O13:O14"/>
    <mergeCell ref="P13:P14"/>
    <mergeCell ref="R13:R14"/>
    <mergeCell ref="S13:S14"/>
    <mergeCell ref="O11:O12"/>
    <mergeCell ref="P11:P12"/>
    <mergeCell ref="R11:R12"/>
    <mergeCell ref="S11:S12"/>
    <mergeCell ref="B53:K53"/>
    <mergeCell ref="W15:W16"/>
    <mergeCell ref="R17:R18"/>
    <mergeCell ref="R19:R20"/>
    <mergeCell ref="N15:N16"/>
    <mergeCell ref="O15:O16"/>
    <mergeCell ref="P15:P16"/>
    <mergeCell ref="R15:R16"/>
    <mergeCell ref="B19:K19"/>
    <mergeCell ref="B20:C22"/>
    <mergeCell ref="AK19:AK20"/>
    <mergeCell ref="W17:W18"/>
    <mergeCell ref="W19:W20"/>
    <mergeCell ref="AC17:AC18"/>
    <mergeCell ref="AC19:AC20"/>
    <mergeCell ref="AD17:AD18"/>
    <mergeCell ref="AD19:AD20"/>
    <mergeCell ref="AK15:AK16"/>
    <mergeCell ref="AJ13:AJ14"/>
    <mergeCell ref="AK13:AK14"/>
    <mergeCell ref="AJ17:AJ18"/>
    <mergeCell ref="AJ19:AJ20"/>
    <mergeCell ref="T17:T18"/>
    <mergeCell ref="T19:T20"/>
    <mergeCell ref="U17:U18"/>
    <mergeCell ref="U19:U20"/>
    <mergeCell ref="AK17:AK18"/>
    <mergeCell ref="N2:AK2"/>
    <mergeCell ref="N4:Q4"/>
    <mergeCell ref="R4:U4"/>
    <mergeCell ref="AJ5:AK6"/>
    <mergeCell ref="AC5:AD6"/>
    <mergeCell ref="AE5:AI5"/>
    <mergeCell ref="X5:AB5"/>
    <mergeCell ref="N5:N6"/>
    <mergeCell ref="O5:O6"/>
    <mergeCell ref="P5:P6"/>
    <mergeCell ref="L2:L3"/>
    <mergeCell ref="N17:N18"/>
    <mergeCell ref="N19:N20"/>
    <mergeCell ref="O17:O18"/>
    <mergeCell ref="O19:O20"/>
    <mergeCell ref="P17:P18"/>
    <mergeCell ref="P19:P20"/>
    <mergeCell ref="N7:N8"/>
    <mergeCell ref="O7:O8"/>
    <mergeCell ref="P7:P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9"/>
  <sheetViews>
    <sheetView zoomScale="70" zoomScaleNormal="70" workbookViewId="0">
      <selection activeCell="S12" sqref="S12:S13"/>
    </sheetView>
  </sheetViews>
  <sheetFormatPr baseColWidth="10" defaultRowHeight="12.75"/>
  <cols>
    <col min="1" max="1" width="2.5703125" customWidth="1"/>
    <col min="2" max="2" width="5.7109375" customWidth="1"/>
    <col min="3" max="3" width="7.28515625" customWidth="1"/>
    <col min="4" max="4" width="28.7109375" style="2" customWidth="1"/>
    <col min="5" max="6" width="12.7109375" customWidth="1"/>
    <col min="13" max="13" width="5.7109375" customWidth="1"/>
    <col min="14" max="14" width="6.5703125" customWidth="1"/>
    <col min="15" max="15" width="12.28515625" customWidth="1"/>
    <col min="16" max="16" width="21.140625" bestFit="1" customWidth="1"/>
    <col min="17" max="18" width="18.42578125" customWidth="1"/>
    <col min="19" max="19" width="18.28515625" customWidth="1"/>
    <col min="20" max="23" width="9.42578125" customWidth="1"/>
    <col min="35" max="35" width="12" bestFit="1" customWidth="1"/>
  </cols>
  <sheetData>
    <row r="1" spans="1:3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265" t="s">
        <v>86</v>
      </c>
      <c r="C2" s="265"/>
      <c r="D2" s="265"/>
      <c r="E2" s="265"/>
      <c r="F2" s="265"/>
      <c r="G2" s="265"/>
      <c r="H2" s="265"/>
      <c r="I2" s="265"/>
      <c r="J2" s="265"/>
      <c r="K2" s="265"/>
      <c r="L2" s="9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73" t="s">
        <v>1</v>
      </c>
      <c r="C3" s="274"/>
      <c r="D3" s="276" t="s">
        <v>5</v>
      </c>
      <c r="E3" s="277" t="s">
        <v>30</v>
      </c>
      <c r="F3" s="278" t="s">
        <v>61</v>
      </c>
      <c r="G3" s="277" t="s">
        <v>32</v>
      </c>
      <c r="H3" s="277"/>
      <c r="I3" s="277"/>
      <c r="J3" s="277"/>
      <c r="K3" s="277"/>
      <c r="L3" s="192" t="s">
        <v>53</v>
      </c>
      <c r="M3" s="3"/>
      <c r="N3" s="202" t="s">
        <v>87</v>
      </c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</row>
    <row r="4" spans="1:37">
      <c r="A4" s="3"/>
      <c r="B4" s="275"/>
      <c r="C4" s="266"/>
      <c r="D4" s="267"/>
      <c r="E4" s="268"/>
      <c r="F4" s="272"/>
      <c r="G4" s="141" t="s">
        <v>75</v>
      </c>
      <c r="H4" s="34" t="s">
        <v>34</v>
      </c>
      <c r="I4" s="33" t="s">
        <v>33</v>
      </c>
      <c r="J4" s="144" t="s">
        <v>89</v>
      </c>
      <c r="K4" s="35" t="s">
        <v>21</v>
      </c>
      <c r="L4" s="193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165">
        <v>1</v>
      </c>
      <c r="C5" s="30" t="s">
        <v>85</v>
      </c>
      <c r="D5" s="44" t="s">
        <v>39</v>
      </c>
      <c r="E5" s="39">
        <f>SUM(G5:K5)-F5</f>
        <v>33</v>
      </c>
      <c r="F5" s="40">
        <v>0</v>
      </c>
      <c r="G5" s="41">
        <v>13</v>
      </c>
      <c r="H5" s="132">
        <v>20</v>
      </c>
      <c r="I5" s="39"/>
      <c r="J5" s="39"/>
      <c r="K5" s="39"/>
      <c r="L5" s="163">
        <v>5</v>
      </c>
      <c r="M5" s="3"/>
      <c r="N5" s="280" t="s">
        <v>58</v>
      </c>
      <c r="O5" s="280"/>
      <c r="P5" s="280"/>
      <c r="Q5" s="280"/>
      <c r="R5" s="281">
        <v>42154</v>
      </c>
      <c r="S5" s="281"/>
      <c r="T5" s="281"/>
      <c r="U5" s="28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166">
        <v>2</v>
      </c>
      <c r="C6" s="27" t="s">
        <v>51</v>
      </c>
      <c r="D6" s="44" t="s">
        <v>63</v>
      </c>
      <c r="E6" s="39">
        <f>SUM(G6:K6)-F6</f>
        <v>24</v>
      </c>
      <c r="F6" s="40">
        <v>0</v>
      </c>
      <c r="G6" s="132">
        <v>20</v>
      </c>
      <c r="H6" s="39">
        <v>4</v>
      </c>
      <c r="I6" s="39"/>
      <c r="J6" s="39"/>
      <c r="K6" s="39"/>
      <c r="L6" s="163">
        <v>7</v>
      </c>
      <c r="M6" s="3"/>
      <c r="N6" s="209" t="s">
        <v>1</v>
      </c>
      <c r="O6" s="257" t="s">
        <v>4</v>
      </c>
      <c r="P6" s="259" t="s">
        <v>5</v>
      </c>
      <c r="Q6" s="263" t="s">
        <v>7</v>
      </c>
      <c r="R6" s="263" t="s">
        <v>0</v>
      </c>
      <c r="S6" s="263" t="s">
        <v>15</v>
      </c>
      <c r="T6" s="260" t="s">
        <v>16</v>
      </c>
      <c r="U6" s="192" t="s">
        <v>23</v>
      </c>
      <c r="V6" s="209" t="s">
        <v>10</v>
      </c>
      <c r="W6" s="262"/>
      <c r="X6" s="209" t="s">
        <v>8</v>
      </c>
      <c r="Y6" s="210"/>
      <c r="Z6" s="210"/>
      <c r="AA6" s="210"/>
      <c r="AB6" s="210"/>
      <c r="AC6" s="279" t="s">
        <v>13</v>
      </c>
      <c r="AD6" s="206"/>
      <c r="AE6" s="209" t="s">
        <v>9</v>
      </c>
      <c r="AF6" s="210"/>
      <c r="AG6" s="210"/>
      <c r="AH6" s="210"/>
      <c r="AI6" s="210"/>
      <c r="AJ6" s="279" t="s">
        <v>13</v>
      </c>
      <c r="AK6" s="206"/>
    </row>
    <row r="7" spans="1:37" ht="18">
      <c r="A7" s="3"/>
      <c r="B7" s="166">
        <v>3</v>
      </c>
      <c r="C7" s="30" t="s">
        <v>50</v>
      </c>
      <c r="D7" s="43" t="s">
        <v>6</v>
      </c>
      <c r="E7" s="39">
        <f>SUM(G7:K7)-F7</f>
        <v>18</v>
      </c>
      <c r="F7" s="40">
        <v>0</v>
      </c>
      <c r="G7" s="39">
        <v>8</v>
      </c>
      <c r="H7" s="39">
        <v>10</v>
      </c>
      <c r="I7" s="39"/>
      <c r="J7" s="39"/>
      <c r="K7" s="39"/>
      <c r="L7" s="163">
        <v>13</v>
      </c>
      <c r="M7" s="3"/>
      <c r="N7" s="256"/>
      <c r="O7" s="258"/>
      <c r="P7" s="199"/>
      <c r="Q7" s="264"/>
      <c r="R7" s="264"/>
      <c r="S7" s="264"/>
      <c r="T7" s="261"/>
      <c r="U7" s="193"/>
      <c r="V7" s="10" t="s">
        <v>11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07"/>
      <c r="AD7" s="208"/>
      <c r="AE7" s="70">
        <v>1</v>
      </c>
      <c r="AF7" s="71">
        <v>2</v>
      </c>
      <c r="AG7" s="72">
        <v>3</v>
      </c>
      <c r="AH7" s="73">
        <v>4</v>
      </c>
      <c r="AI7" s="74">
        <v>5</v>
      </c>
      <c r="AJ7" s="207"/>
      <c r="AK7" s="208"/>
    </row>
    <row r="8" spans="1:37" ht="18" customHeight="1">
      <c r="A8" s="3"/>
      <c r="B8" s="166">
        <v>4</v>
      </c>
      <c r="C8" s="27" t="s">
        <v>54</v>
      </c>
      <c r="D8" s="43" t="s">
        <v>75</v>
      </c>
      <c r="E8" s="39">
        <f t="shared" ref="E8:E15" si="0">SUM(G8:K8)-F8</f>
        <v>16</v>
      </c>
      <c r="F8" s="40">
        <v>0</v>
      </c>
      <c r="G8" s="133">
        <v>16</v>
      </c>
      <c r="H8" s="139"/>
      <c r="I8" s="39"/>
      <c r="J8" s="39"/>
      <c r="K8" s="39"/>
      <c r="L8" s="163">
        <v>1.5</v>
      </c>
      <c r="M8" s="3"/>
      <c r="N8" s="194">
        <v>1</v>
      </c>
      <c r="O8" s="196">
        <f>AC8+AJ8</f>
        <v>1540.17</v>
      </c>
      <c r="P8" s="241" t="s">
        <v>39</v>
      </c>
      <c r="Q8" s="150" t="s">
        <v>36</v>
      </c>
      <c r="R8" s="232" t="s">
        <v>40</v>
      </c>
      <c r="S8" s="240" t="s">
        <v>113</v>
      </c>
      <c r="T8" s="218">
        <v>52</v>
      </c>
      <c r="U8" s="243">
        <v>0</v>
      </c>
      <c r="V8" s="149">
        <v>6.76</v>
      </c>
      <c r="W8" s="249">
        <v>2</v>
      </c>
      <c r="X8" s="20"/>
      <c r="Y8" s="19">
        <v>155</v>
      </c>
      <c r="Z8" s="19">
        <v>158</v>
      </c>
      <c r="AA8" s="19">
        <v>154</v>
      </c>
      <c r="AB8" s="20"/>
      <c r="AC8" s="227">
        <f>SUM(X8:AB9)</f>
        <v>769.58</v>
      </c>
      <c r="AD8" s="249">
        <v>2</v>
      </c>
      <c r="AE8" s="20"/>
      <c r="AF8" s="19">
        <v>155</v>
      </c>
      <c r="AG8" s="19">
        <v>158</v>
      </c>
      <c r="AH8" s="76">
        <v>154.59</v>
      </c>
      <c r="AI8" s="20"/>
      <c r="AJ8" s="214">
        <f>SUM(AE8:AI9)</f>
        <v>770.59</v>
      </c>
      <c r="AK8" s="247">
        <v>1</v>
      </c>
    </row>
    <row r="9" spans="1:37" ht="18" customHeight="1">
      <c r="A9" s="3"/>
      <c r="B9" s="166">
        <v>5</v>
      </c>
      <c r="C9" s="104" t="s">
        <v>27</v>
      </c>
      <c r="D9" s="44" t="s">
        <v>34</v>
      </c>
      <c r="E9" s="39">
        <f t="shared" si="0"/>
        <v>16</v>
      </c>
      <c r="F9" s="40">
        <v>0</v>
      </c>
      <c r="G9" s="65"/>
      <c r="H9" s="133">
        <v>16</v>
      </c>
      <c r="I9" s="39"/>
      <c r="J9" s="39"/>
      <c r="K9" s="39"/>
      <c r="L9" s="163">
        <v>3</v>
      </c>
      <c r="M9" s="3"/>
      <c r="N9" s="194"/>
      <c r="O9" s="197"/>
      <c r="P9" s="242"/>
      <c r="Q9" s="64" t="s">
        <v>35</v>
      </c>
      <c r="R9" s="233"/>
      <c r="S9" s="240"/>
      <c r="T9" s="218"/>
      <c r="U9" s="243"/>
      <c r="V9" s="21"/>
      <c r="W9" s="250"/>
      <c r="X9" s="19">
        <v>153</v>
      </c>
      <c r="Y9" s="20"/>
      <c r="Z9" s="20"/>
      <c r="AA9" s="20"/>
      <c r="AB9" s="148">
        <v>149.58000000000001</v>
      </c>
      <c r="AC9" s="228"/>
      <c r="AD9" s="250"/>
      <c r="AE9" s="19">
        <v>154</v>
      </c>
      <c r="AF9" s="20"/>
      <c r="AG9" s="20"/>
      <c r="AH9" s="20"/>
      <c r="AI9" s="153">
        <v>149</v>
      </c>
      <c r="AJ9" s="214"/>
      <c r="AK9" s="248"/>
    </row>
    <row r="10" spans="1:37" ht="18" customHeight="1">
      <c r="A10" s="3"/>
      <c r="B10" s="166">
        <v>6</v>
      </c>
      <c r="C10" s="26" t="s">
        <v>28</v>
      </c>
      <c r="D10" s="43" t="s">
        <v>91</v>
      </c>
      <c r="E10" s="39">
        <f t="shared" si="0"/>
        <v>14</v>
      </c>
      <c r="F10" s="40">
        <v>0</v>
      </c>
      <c r="G10" s="131">
        <v>6</v>
      </c>
      <c r="H10" s="39">
        <v>8</v>
      </c>
      <c r="I10" s="39"/>
      <c r="J10" s="39"/>
      <c r="K10" s="39"/>
      <c r="L10" s="163">
        <v>7</v>
      </c>
      <c r="M10" s="3"/>
      <c r="N10" s="194">
        <v>2</v>
      </c>
      <c r="O10" s="196">
        <f>AC10+AJ10-10</f>
        <v>1525.4099999999999</v>
      </c>
      <c r="P10" s="235" t="s">
        <v>34</v>
      </c>
      <c r="Q10" s="24" t="s">
        <v>98</v>
      </c>
      <c r="R10" s="232" t="s">
        <v>100</v>
      </c>
      <c r="S10" s="240" t="s">
        <v>83</v>
      </c>
      <c r="T10" s="218">
        <v>30</v>
      </c>
      <c r="U10" s="243">
        <v>3</v>
      </c>
      <c r="V10" s="149">
        <v>6.76</v>
      </c>
      <c r="W10" s="247">
        <v>1</v>
      </c>
      <c r="X10" s="20"/>
      <c r="Y10" s="19">
        <v>154</v>
      </c>
      <c r="Z10" s="20"/>
      <c r="AA10" s="20"/>
      <c r="AB10" s="20"/>
      <c r="AC10" s="227">
        <f>SUM(X10:AB11)</f>
        <v>769.81</v>
      </c>
      <c r="AD10" s="247">
        <v>1</v>
      </c>
      <c r="AE10" s="102">
        <v>153</v>
      </c>
      <c r="AF10" s="76">
        <v>156.6</v>
      </c>
      <c r="AG10" s="20"/>
      <c r="AH10" s="20"/>
      <c r="AI10" s="20"/>
      <c r="AJ10" s="227">
        <f>SUM(AE10:AI11)</f>
        <v>765.6</v>
      </c>
      <c r="AK10" s="251">
        <v>2</v>
      </c>
    </row>
    <row r="11" spans="1:37" ht="18" customHeight="1">
      <c r="A11" s="3"/>
      <c r="B11" s="166">
        <v>7</v>
      </c>
      <c r="C11" s="104" t="s">
        <v>27</v>
      </c>
      <c r="D11" s="43" t="s">
        <v>101</v>
      </c>
      <c r="E11" s="39">
        <f t="shared" si="0"/>
        <v>13</v>
      </c>
      <c r="F11" s="40">
        <v>0</v>
      </c>
      <c r="G11" s="39"/>
      <c r="H11" s="41">
        <v>13</v>
      </c>
      <c r="I11" s="39"/>
      <c r="J11" s="39"/>
      <c r="K11" s="39"/>
      <c r="L11" s="163">
        <v>4.5</v>
      </c>
      <c r="M11" s="3"/>
      <c r="N11" s="194"/>
      <c r="O11" s="197"/>
      <c r="P11" s="235"/>
      <c r="Q11" s="75" t="s">
        <v>99</v>
      </c>
      <c r="R11" s="233"/>
      <c r="S11" s="240"/>
      <c r="T11" s="218"/>
      <c r="U11" s="243"/>
      <c r="V11" s="21"/>
      <c r="W11" s="248"/>
      <c r="X11" s="151">
        <v>155</v>
      </c>
      <c r="Y11" s="20"/>
      <c r="Z11" s="152">
        <v>157.81</v>
      </c>
      <c r="AA11" s="151">
        <v>154</v>
      </c>
      <c r="AB11" s="155">
        <v>149</v>
      </c>
      <c r="AC11" s="228"/>
      <c r="AD11" s="248"/>
      <c r="AE11" s="20"/>
      <c r="AF11" s="20"/>
      <c r="AG11" s="161">
        <v>156</v>
      </c>
      <c r="AH11" s="160">
        <v>153</v>
      </c>
      <c r="AI11" s="160">
        <v>147</v>
      </c>
      <c r="AJ11" s="228"/>
      <c r="AK11" s="252"/>
    </row>
    <row r="12" spans="1:37" ht="18" customHeight="1">
      <c r="A12" s="3"/>
      <c r="B12" s="166">
        <v>8</v>
      </c>
      <c r="C12" s="27" t="s">
        <v>109</v>
      </c>
      <c r="D12" s="44" t="s">
        <v>62</v>
      </c>
      <c r="E12" s="39">
        <f t="shared" si="0"/>
        <v>13</v>
      </c>
      <c r="F12" s="40">
        <v>0</v>
      </c>
      <c r="G12" s="39">
        <v>10</v>
      </c>
      <c r="H12" s="39">
        <v>3</v>
      </c>
      <c r="I12" s="39"/>
      <c r="J12" s="39"/>
      <c r="K12" s="39"/>
      <c r="L12" s="163">
        <v>13</v>
      </c>
      <c r="M12" s="3"/>
      <c r="N12" s="194">
        <v>3</v>
      </c>
      <c r="O12" s="196">
        <f>AC12+AJ12</f>
        <v>1499.83</v>
      </c>
      <c r="P12" s="235" t="s">
        <v>101</v>
      </c>
      <c r="Q12" s="24" t="s">
        <v>38</v>
      </c>
      <c r="R12" s="232" t="s">
        <v>37</v>
      </c>
      <c r="S12" s="240" t="s">
        <v>45</v>
      </c>
      <c r="T12" s="218">
        <v>28</v>
      </c>
      <c r="U12" s="243">
        <v>4.5</v>
      </c>
      <c r="V12" s="148">
        <v>6.8259999999999996</v>
      </c>
      <c r="W12" s="244">
        <v>3</v>
      </c>
      <c r="X12" s="20"/>
      <c r="Y12" s="19">
        <v>150</v>
      </c>
      <c r="Z12" s="20"/>
      <c r="AA12" s="19">
        <v>149</v>
      </c>
      <c r="AB12" s="63"/>
      <c r="AC12" s="227">
        <f>SUM(X12:AB13)</f>
        <v>746.37</v>
      </c>
      <c r="AD12" s="244">
        <v>3</v>
      </c>
      <c r="AE12" s="20"/>
      <c r="AF12" s="19">
        <v>152</v>
      </c>
      <c r="AG12" s="19">
        <v>150</v>
      </c>
      <c r="AH12" s="20"/>
      <c r="AI12" s="20"/>
      <c r="AJ12" s="214">
        <f>SUM(AE12:AI13)</f>
        <v>753.46</v>
      </c>
      <c r="AK12" s="244">
        <v>3</v>
      </c>
    </row>
    <row r="13" spans="1:37" ht="18" customHeight="1">
      <c r="A13" s="3"/>
      <c r="B13" s="166">
        <v>9</v>
      </c>
      <c r="C13" s="104" t="s">
        <v>27</v>
      </c>
      <c r="D13" s="44" t="s">
        <v>77</v>
      </c>
      <c r="E13" s="39">
        <f t="shared" si="0"/>
        <v>6</v>
      </c>
      <c r="F13" s="40">
        <v>0</v>
      </c>
      <c r="G13" s="39"/>
      <c r="H13" s="39">
        <v>6</v>
      </c>
      <c r="I13" s="39"/>
      <c r="J13" s="39"/>
      <c r="K13" s="39"/>
      <c r="L13" s="163">
        <v>9.5</v>
      </c>
      <c r="M13" s="3"/>
      <c r="N13" s="194"/>
      <c r="O13" s="197"/>
      <c r="P13" s="235"/>
      <c r="Q13" s="24" t="s">
        <v>102</v>
      </c>
      <c r="R13" s="233"/>
      <c r="S13" s="240"/>
      <c r="T13" s="218"/>
      <c r="U13" s="243"/>
      <c r="V13" s="21"/>
      <c r="W13" s="244"/>
      <c r="X13" s="76">
        <v>150.37</v>
      </c>
      <c r="Y13" s="20"/>
      <c r="Z13" s="19">
        <v>153</v>
      </c>
      <c r="AA13" s="20"/>
      <c r="AB13" s="19">
        <v>144</v>
      </c>
      <c r="AC13" s="228"/>
      <c r="AD13" s="244"/>
      <c r="AE13" s="111">
        <v>151.46</v>
      </c>
      <c r="AF13" s="20"/>
      <c r="AG13" s="20"/>
      <c r="AH13" s="19">
        <v>152</v>
      </c>
      <c r="AI13" s="19">
        <v>148</v>
      </c>
      <c r="AJ13" s="214"/>
      <c r="AK13" s="244"/>
    </row>
    <row r="14" spans="1:37" ht="18" customHeight="1">
      <c r="A14" s="3"/>
      <c r="B14" s="166">
        <v>10</v>
      </c>
      <c r="C14" s="27" t="s">
        <v>29</v>
      </c>
      <c r="D14" s="44" t="s">
        <v>21</v>
      </c>
      <c r="E14" s="39">
        <f t="shared" si="0"/>
        <v>4</v>
      </c>
      <c r="F14" s="40">
        <v>0</v>
      </c>
      <c r="G14" s="65">
        <v>4</v>
      </c>
      <c r="H14" s="39"/>
      <c r="I14" s="39"/>
      <c r="J14" s="39"/>
      <c r="K14" s="39"/>
      <c r="L14" s="163">
        <v>5.5</v>
      </c>
      <c r="M14" s="3"/>
      <c r="N14" s="194">
        <v>4</v>
      </c>
      <c r="O14" s="196">
        <f>AC14+AJ14</f>
        <v>1473.1399999999999</v>
      </c>
      <c r="P14" s="283" t="s">
        <v>6</v>
      </c>
      <c r="Q14" s="75" t="s">
        <v>20</v>
      </c>
      <c r="R14" s="232" t="s">
        <v>40</v>
      </c>
      <c r="S14" s="240" t="s">
        <v>114</v>
      </c>
      <c r="T14" s="218">
        <v>7</v>
      </c>
      <c r="U14" s="243">
        <v>6.5</v>
      </c>
      <c r="V14" s="21"/>
      <c r="W14" s="282">
        <v>6</v>
      </c>
      <c r="X14" s="20"/>
      <c r="Y14" s="20"/>
      <c r="Z14" s="20"/>
      <c r="AA14" s="154">
        <v>146</v>
      </c>
      <c r="AB14" s="154">
        <v>142.53</v>
      </c>
      <c r="AC14" s="214">
        <f>SUM(X14:AB15)</f>
        <v>732.53</v>
      </c>
      <c r="AD14" s="215">
        <v>4</v>
      </c>
      <c r="AE14" s="20"/>
      <c r="AF14" s="20"/>
      <c r="AG14" s="20"/>
      <c r="AH14" s="154">
        <v>147</v>
      </c>
      <c r="AI14" s="154">
        <v>143.61000000000001</v>
      </c>
      <c r="AJ14" s="227">
        <f>SUM(AE14:AI15)</f>
        <v>740.61</v>
      </c>
      <c r="AK14" s="215">
        <v>4</v>
      </c>
    </row>
    <row r="15" spans="1:37" ht="18" customHeight="1">
      <c r="A15" s="3"/>
      <c r="B15" s="166">
        <v>11</v>
      </c>
      <c r="C15" s="104" t="s">
        <v>27</v>
      </c>
      <c r="D15" s="43" t="s">
        <v>106</v>
      </c>
      <c r="E15" s="39">
        <f t="shared" si="0"/>
        <v>2</v>
      </c>
      <c r="F15" s="40">
        <v>0</v>
      </c>
      <c r="G15" s="39"/>
      <c r="H15" s="39">
        <v>2</v>
      </c>
      <c r="I15" s="39"/>
      <c r="J15" s="39"/>
      <c r="K15" s="39"/>
      <c r="L15" s="163">
        <v>5.5</v>
      </c>
      <c r="M15" s="3"/>
      <c r="N15" s="194"/>
      <c r="O15" s="197"/>
      <c r="P15" s="283"/>
      <c r="Q15" s="75" t="s">
        <v>103</v>
      </c>
      <c r="R15" s="233"/>
      <c r="S15" s="240"/>
      <c r="T15" s="218"/>
      <c r="U15" s="243"/>
      <c r="V15" s="22">
        <v>7.0519999999999996</v>
      </c>
      <c r="W15" s="282"/>
      <c r="X15" s="157">
        <v>148</v>
      </c>
      <c r="Y15" s="19">
        <v>148</v>
      </c>
      <c r="Z15" s="19">
        <v>148</v>
      </c>
      <c r="AA15" s="20"/>
      <c r="AB15" s="20"/>
      <c r="AC15" s="214"/>
      <c r="AD15" s="215"/>
      <c r="AE15" s="157">
        <v>149</v>
      </c>
      <c r="AF15" s="19">
        <v>150</v>
      </c>
      <c r="AG15" s="19">
        <v>151</v>
      </c>
      <c r="AH15" s="20"/>
      <c r="AI15" s="20"/>
      <c r="AJ15" s="228"/>
      <c r="AK15" s="215"/>
    </row>
    <row r="16" spans="1:37" ht="18" customHeight="1">
      <c r="A16" s="3"/>
      <c r="B16" s="166">
        <v>12</v>
      </c>
      <c r="C16" s="104"/>
      <c r="D16" s="44"/>
      <c r="E16" s="39">
        <f>SUM(G16:K16)</f>
        <v>0</v>
      </c>
      <c r="F16" s="40">
        <f>E16</f>
        <v>0</v>
      </c>
      <c r="G16" s="162"/>
      <c r="H16" s="39"/>
      <c r="I16" s="39"/>
      <c r="J16" s="39"/>
      <c r="K16" s="39"/>
      <c r="L16" s="163"/>
      <c r="M16" s="3"/>
      <c r="N16" s="194">
        <v>5</v>
      </c>
      <c r="O16" s="196">
        <f>AC16+AJ16</f>
        <v>1471.4299999999998</v>
      </c>
      <c r="P16" s="283" t="s">
        <v>91</v>
      </c>
      <c r="Q16" s="75" t="s">
        <v>17</v>
      </c>
      <c r="R16" s="285" t="s">
        <v>104</v>
      </c>
      <c r="S16" s="240" t="s">
        <v>83</v>
      </c>
      <c r="T16" s="218">
        <v>21</v>
      </c>
      <c r="U16" s="243">
        <v>3</v>
      </c>
      <c r="V16" s="22">
        <v>6.9740000000000002</v>
      </c>
      <c r="W16" s="290">
        <v>4</v>
      </c>
      <c r="X16" s="159">
        <v>146</v>
      </c>
      <c r="Y16" s="156">
        <v>149.13</v>
      </c>
      <c r="Z16" s="20"/>
      <c r="AA16" s="20"/>
      <c r="AB16" s="19">
        <v>141</v>
      </c>
      <c r="AC16" s="214">
        <f>SUM(X16:AB17)</f>
        <v>731.13</v>
      </c>
      <c r="AD16" s="215">
        <v>6</v>
      </c>
      <c r="AE16" s="19">
        <v>150</v>
      </c>
      <c r="AF16" s="20"/>
      <c r="AG16" s="20"/>
      <c r="AH16" s="19">
        <v>148</v>
      </c>
      <c r="AI16" s="76">
        <v>144.30000000000001</v>
      </c>
      <c r="AJ16" s="227">
        <f>SUM(AE16:AI17)</f>
        <v>740.3</v>
      </c>
      <c r="AK16" s="215">
        <v>5</v>
      </c>
    </row>
    <row r="17" spans="1:38" ht="18" customHeight="1">
      <c r="A17" s="3"/>
      <c r="B17" s="166"/>
      <c r="C17" s="101"/>
      <c r="D17" s="44"/>
      <c r="E17" s="39"/>
      <c r="F17" s="40"/>
      <c r="G17" s="39"/>
      <c r="H17" s="39"/>
      <c r="I17" s="39"/>
      <c r="J17" s="39"/>
      <c r="K17" s="39"/>
      <c r="L17" s="163"/>
      <c r="M17" s="3"/>
      <c r="N17" s="194"/>
      <c r="O17" s="197"/>
      <c r="P17" s="283"/>
      <c r="Q17" s="75" t="s">
        <v>64</v>
      </c>
      <c r="R17" s="285"/>
      <c r="S17" s="240"/>
      <c r="T17" s="218"/>
      <c r="U17" s="243"/>
      <c r="V17" s="21"/>
      <c r="W17" s="282"/>
      <c r="X17" s="158"/>
      <c r="Y17" s="20"/>
      <c r="Z17" s="19">
        <v>148</v>
      </c>
      <c r="AA17" s="19">
        <v>147</v>
      </c>
      <c r="AB17" s="20"/>
      <c r="AC17" s="214"/>
      <c r="AD17" s="215"/>
      <c r="AE17" s="20"/>
      <c r="AF17" s="19">
        <v>146</v>
      </c>
      <c r="AG17" s="19">
        <v>152</v>
      </c>
      <c r="AH17" s="20"/>
      <c r="AI17" s="20"/>
      <c r="AJ17" s="228"/>
      <c r="AK17" s="215"/>
    </row>
    <row r="18" spans="1:38" ht="19.5" customHeight="1" thickBot="1">
      <c r="A18" s="3"/>
      <c r="B18" s="167"/>
      <c r="C18" s="168"/>
      <c r="D18" s="169" t="s">
        <v>25</v>
      </c>
      <c r="E18" s="164">
        <f>SUM(E5:E17)</f>
        <v>159</v>
      </c>
      <c r="F18" s="170"/>
      <c r="G18" s="170"/>
      <c r="H18" s="171" t="s">
        <v>26</v>
      </c>
      <c r="I18" s="172" t="s">
        <v>27</v>
      </c>
      <c r="J18" s="173" t="s">
        <v>28</v>
      </c>
      <c r="K18" s="168" t="s">
        <v>29</v>
      </c>
      <c r="L18" s="174"/>
      <c r="M18" s="3"/>
      <c r="N18" s="194">
        <v>6</v>
      </c>
      <c r="O18" s="196">
        <f>AC18+AJ18</f>
        <v>1465.08</v>
      </c>
      <c r="P18" s="283" t="s">
        <v>77</v>
      </c>
      <c r="Q18" s="75" t="s">
        <v>68</v>
      </c>
      <c r="R18" s="232" t="s">
        <v>40</v>
      </c>
      <c r="S18" s="240" t="s">
        <v>105</v>
      </c>
      <c r="T18" s="218">
        <v>80</v>
      </c>
      <c r="U18" s="243">
        <v>9.5</v>
      </c>
      <c r="V18" s="22">
        <v>7.085</v>
      </c>
      <c r="W18" s="282">
        <v>7</v>
      </c>
      <c r="X18" s="158"/>
      <c r="Y18" s="19">
        <v>146</v>
      </c>
      <c r="Z18" s="20"/>
      <c r="AA18" s="76">
        <v>146</v>
      </c>
      <c r="AB18" s="20"/>
      <c r="AC18" s="214">
        <f>SUM(X18:AB19)</f>
        <v>731.2</v>
      </c>
      <c r="AD18" s="215">
        <v>5</v>
      </c>
      <c r="AE18" s="20"/>
      <c r="AF18" s="19">
        <v>142</v>
      </c>
      <c r="AG18" s="20"/>
      <c r="AH18" s="19">
        <v>146</v>
      </c>
      <c r="AI18" s="20"/>
      <c r="AJ18" s="227">
        <f>SUM(AE18:AI19)</f>
        <v>733.88</v>
      </c>
      <c r="AK18" s="215">
        <v>6</v>
      </c>
    </row>
    <row r="19" spans="1:38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94"/>
      <c r="O19" s="197"/>
      <c r="P19" s="283"/>
      <c r="Q19" s="75" t="s">
        <v>69</v>
      </c>
      <c r="R19" s="233"/>
      <c r="S19" s="240"/>
      <c r="T19" s="218"/>
      <c r="U19" s="243"/>
      <c r="V19" s="21"/>
      <c r="W19" s="282"/>
      <c r="X19" s="19">
        <v>146</v>
      </c>
      <c r="Y19" s="20"/>
      <c r="Z19" s="19">
        <v>150</v>
      </c>
      <c r="AA19" s="20"/>
      <c r="AB19" s="76">
        <v>143.19999999999999</v>
      </c>
      <c r="AC19" s="214"/>
      <c r="AD19" s="215"/>
      <c r="AE19" s="19">
        <v>149</v>
      </c>
      <c r="AF19" s="20"/>
      <c r="AG19" s="76">
        <v>153.88</v>
      </c>
      <c r="AH19" s="20"/>
      <c r="AI19" s="19">
        <v>143</v>
      </c>
      <c r="AJ19" s="228"/>
      <c r="AK19" s="215"/>
    </row>
    <row r="20" spans="1:38" ht="19.5" customHeight="1">
      <c r="A20" s="3"/>
      <c r="B20" s="271" t="s">
        <v>88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3"/>
      <c r="M20" s="3"/>
      <c r="N20" s="194">
        <v>7</v>
      </c>
      <c r="O20" s="196">
        <f>AC20+AJ20</f>
        <v>1457.85</v>
      </c>
      <c r="P20" s="199" t="s">
        <v>78</v>
      </c>
      <c r="Q20" s="75" t="s">
        <v>42</v>
      </c>
      <c r="R20" s="232" t="s">
        <v>40</v>
      </c>
      <c r="S20" s="240" t="s">
        <v>83</v>
      </c>
      <c r="T20" s="218">
        <v>29</v>
      </c>
      <c r="U20" s="243">
        <v>2.5</v>
      </c>
      <c r="V20" s="22">
        <v>7.1050000000000004</v>
      </c>
      <c r="W20" s="282">
        <v>8</v>
      </c>
      <c r="X20" s="19">
        <v>145</v>
      </c>
      <c r="Y20" s="19">
        <v>145</v>
      </c>
      <c r="Z20" s="20"/>
      <c r="AA20" s="20"/>
      <c r="AB20" s="19">
        <v>139</v>
      </c>
      <c r="AC20" s="227">
        <f>SUM(X20:AB21)</f>
        <v>725.14</v>
      </c>
      <c r="AD20" s="215">
        <v>7</v>
      </c>
      <c r="AE20" s="19">
        <v>147</v>
      </c>
      <c r="AF20" s="20"/>
      <c r="AG20" s="20"/>
      <c r="AH20" s="19">
        <v>148</v>
      </c>
      <c r="AI20" s="76">
        <v>142.71</v>
      </c>
      <c r="AJ20" s="214">
        <f>SUM(AE20:AI21)</f>
        <v>732.71</v>
      </c>
      <c r="AK20" s="215">
        <v>7</v>
      </c>
    </row>
    <row r="21" spans="1:38" ht="19.5" customHeight="1">
      <c r="A21" s="3"/>
      <c r="B21" s="266" t="s">
        <v>1</v>
      </c>
      <c r="C21" s="266"/>
      <c r="D21" s="267" t="s">
        <v>7</v>
      </c>
      <c r="E21" s="268" t="s">
        <v>30</v>
      </c>
      <c r="F21" s="269" t="s">
        <v>31</v>
      </c>
      <c r="G21" s="268" t="s">
        <v>32</v>
      </c>
      <c r="H21" s="268"/>
      <c r="I21" s="268"/>
      <c r="J21" s="268"/>
      <c r="K21" s="268"/>
      <c r="L21" s="3"/>
      <c r="M21" s="3"/>
      <c r="N21" s="194"/>
      <c r="O21" s="197"/>
      <c r="P21" s="200"/>
      <c r="Q21" s="75" t="s">
        <v>41</v>
      </c>
      <c r="R21" s="233"/>
      <c r="S21" s="240"/>
      <c r="T21" s="218"/>
      <c r="U21" s="243"/>
      <c r="V21" s="21"/>
      <c r="W21" s="282"/>
      <c r="X21" s="20"/>
      <c r="Y21" s="20"/>
      <c r="Z21" s="154">
        <v>149</v>
      </c>
      <c r="AA21" s="154">
        <v>147.13999999999999</v>
      </c>
      <c r="AB21" s="20"/>
      <c r="AC21" s="228"/>
      <c r="AD21" s="215"/>
      <c r="AE21" s="20"/>
      <c r="AF21" s="19">
        <v>147</v>
      </c>
      <c r="AG21" s="19">
        <v>148</v>
      </c>
      <c r="AH21" s="20"/>
      <c r="AI21" s="63"/>
      <c r="AJ21" s="214"/>
      <c r="AK21" s="215"/>
    </row>
    <row r="22" spans="1:38" ht="19.5" customHeight="1">
      <c r="A22" s="3"/>
      <c r="B22" s="266"/>
      <c r="C22" s="266"/>
      <c r="D22" s="267"/>
      <c r="E22" s="268"/>
      <c r="F22" s="269"/>
      <c r="G22" s="141" t="s">
        <v>75</v>
      </c>
      <c r="H22" s="34" t="s">
        <v>34</v>
      </c>
      <c r="I22" s="33" t="s">
        <v>33</v>
      </c>
      <c r="J22" s="144" t="s">
        <v>89</v>
      </c>
      <c r="K22" s="35" t="s">
        <v>21</v>
      </c>
      <c r="L22" s="3"/>
      <c r="M22" s="3"/>
      <c r="N22" s="194">
        <v>8</v>
      </c>
      <c r="O22" s="196">
        <f>AC22+AJ22</f>
        <v>1443.27</v>
      </c>
      <c r="P22" s="235" t="s">
        <v>70</v>
      </c>
      <c r="Q22" s="75" t="s">
        <v>2</v>
      </c>
      <c r="R22" s="285" t="s">
        <v>47</v>
      </c>
      <c r="S22" s="240" t="s">
        <v>83</v>
      </c>
      <c r="T22" s="218">
        <v>68</v>
      </c>
      <c r="U22" s="243">
        <v>7</v>
      </c>
      <c r="V22" s="21"/>
      <c r="W22" s="282">
        <v>5</v>
      </c>
      <c r="X22" s="20"/>
      <c r="Y22" s="76">
        <v>141</v>
      </c>
      <c r="Z22" s="19">
        <v>149</v>
      </c>
      <c r="AA22" s="20"/>
      <c r="AB22" s="63"/>
      <c r="AC22" s="227">
        <f>SUM(X22:AB23)</f>
        <v>715.36</v>
      </c>
      <c r="AD22" s="215">
        <v>8</v>
      </c>
      <c r="AE22" s="20"/>
      <c r="AF22" s="19">
        <v>145</v>
      </c>
      <c r="AG22" s="19">
        <v>152</v>
      </c>
      <c r="AH22" s="20"/>
      <c r="AI22" s="63"/>
      <c r="AJ22" s="214">
        <f>SUM(AE22:AI23)</f>
        <v>727.91</v>
      </c>
      <c r="AK22" s="215">
        <v>8</v>
      </c>
    </row>
    <row r="23" spans="1:38" ht="18.75" customHeight="1">
      <c r="A23" s="3"/>
      <c r="B23" s="266"/>
      <c r="C23" s="266"/>
      <c r="D23" s="267"/>
      <c r="E23" s="268"/>
      <c r="F23" s="269"/>
      <c r="G23" s="36" t="s">
        <v>67</v>
      </c>
      <c r="H23" s="36" t="s">
        <v>93</v>
      </c>
      <c r="I23" s="36" t="s">
        <v>94</v>
      </c>
      <c r="J23" s="36" t="s">
        <v>95</v>
      </c>
      <c r="K23" s="36" t="s">
        <v>96</v>
      </c>
      <c r="L23" s="3"/>
      <c r="M23" s="3"/>
      <c r="N23" s="194"/>
      <c r="O23" s="197"/>
      <c r="P23" s="235"/>
      <c r="Q23" s="75" t="s">
        <v>59</v>
      </c>
      <c r="R23" s="285"/>
      <c r="S23" s="240"/>
      <c r="T23" s="218"/>
      <c r="U23" s="243"/>
      <c r="V23" s="22">
        <v>7.0060000000000002</v>
      </c>
      <c r="W23" s="282"/>
      <c r="X23" s="103">
        <v>144</v>
      </c>
      <c r="Y23" s="20"/>
      <c r="Z23" s="20"/>
      <c r="AA23" s="19">
        <v>143</v>
      </c>
      <c r="AB23" s="76">
        <v>138.36000000000001</v>
      </c>
      <c r="AC23" s="228"/>
      <c r="AD23" s="215"/>
      <c r="AE23" s="103">
        <v>144</v>
      </c>
      <c r="AF23" s="20"/>
      <c r="AG23" s="20"/>
      <c r="AH23" s="19">
        <v>146</v>
      </c>
      <c r="AI23" s="76">
        <v>140.91</v>
      </c>
      <c r="AJ23" s="214"/>
      <c r="AK23" s="215"/>
    </row>
    <row r="24" spans="1:38" ht="18.75" customHeight="1">
      <c r="A24" s="3"/>
      <c r="B24" s="37">
        <v>1</v>
      </c>
      <c r="C24" s="30" t="s">
        <v>85</v>
      </c>
      <c r="D24" s="38" t="s">
        <v>35</v>
      </c>
      <c r="E24" s="39">
        <f>SUM(G24:K24)</f>
        <v>33</v>
      </c>
      <c r="F24" s="40"/>
      <c r="G24" s="41">
        <v>13</v>
      </c>
      <c r="H24" s="132">
        <v>20</v>
      </c>
      <c r="I24" s="39"/>
      <c r="J24" s="39"/>
      <c r="K24" s="39"/>
      <c r="L24" s="3"/>
      <c r="M24" s="3"/>
      <c r="N24" s="194">
        <v>9</v>
      </c>
      <c r="O24" s="196">
        <f>AC24+AJ24</f>
        <v>1370.6</v>
      </c>
      <c r="P24" s="199" t="s">
        <v>106</v>
      </c>
      <c r="Q24" s="147" t="s">
        <v>107</v>
      </c>
      <c r="R24" s="285" t="s">
        <v>47</v>
      </c>
      <c r="S24" s="240" t="s">
        <v>83</v>
      </c>
      <c r="T24" s="218">
        <v>55</v>
      </c>
      <c r="U24" s="243">
        <v>5.5</v>
      </c>
      <c r="V24" s="22">
        <v>7.2709999999999999</v>
      </c>
      <c r="W24" s="282">
        <v>9</v>
      </c>
      <c r="X24" s="103">
        <v>141</v>
      </c>
      <c r="Y24" s="20"/>
      <c r="Z24" s="20"/>
      <c r="AA24" s="20"/>
      <c r="AB24" s="76">
        <v>136.07</v>
      </c>
      <c r="AC24" s="227">
        <f>SUM(X24:AB25)</f>
        <v>697.06999999999994</v>
      </c>
      <c r="AD24" s="215">
        <v>9</v>
      </c>
      <c r="AE24" s="103">
        <v>140</v>
      </c>
      <c r="AF24" s="20"/>
      <c r="AG24" s="20"/>
      <c r="AH24" s="20"/>
      <c r="AI24" s="76">
        <v>132.53</v>
      </c>
      <c r="AJ24" s="214">
        <f>SUM(AE24:AI25)</f>
        <v>673.53</v>
      </c>
      <c r="AK24" s="215">
        <v>9</v>
      </c>
    </row>
    <row r="25" spans="1:38" ht="18.75" customHeight="1">
      <c r="A25" s="3"/>
      <c r="B25" s="37">
        <v>2</v>
      </c>
      <c r="C25" s="27" t="s">
        <v>51</v>
      </c>
      <c r="D25" s="38" t="s">
        <v>41</v>
      </c>
      <c r="E25" s="39">
        <f>SUM(G25:K25)</f>
        <v>24</v>
      </c>
      <c r="F25" s="40"/>
      <c r="G25" s="132">
        <v>20</v>
      </c>
      <c r="H25" s="39">
        <v>4</v>
      </c>
      <c r="I25" s="39"/>
      <c r="J25" s="39"/>
      <c r="K25" s="39"/>
      <c r="L25" s="3"/>
      <c r="M25" s="3"/>
      <c r="N25" s="194"/>
      <c r="O25" s="197"/>
      <c r="P25" s="200"/>
      <c r="Q25" s="147" t="s">
        <v>108</v>
      </c>
      <c r="R25" s="285"/>
      <c r="S25" s="240"/>
      <c r="T25" s="218"/>
      <c r="U25" s="243"/>
      <c r="V25" s="21"/>
      <c r="W25" s="282"/>
      <c r="X25" s="20"/>
      <c r="Y25" s="19">
        <v>141</v>
      </c>
      <c r="Z25" s="19">
        <v>142</v>
      </c>
      <c r="AA25" s="19">
        <v>137</v>
      </c>
      <c r="AB25" s="20"/>
      <c r="AC25" s="228"/>
      <c r="AD25" s="215"/>
      <c r="AE25" s="20"/>
      <c r="AF25" s="19">
        <v>125</v>
      </c>
      <c r="AG25" s="19">
        <v>139</v>
      </c>
      <c r="AH25" s="19">
        <v>137</v>
      </c>
      <c r="AI25" s="63"/>
      <c r="AJ25" s="214"/>
      <c r="AK25" s="215"/>
    </row>
    <row r="26" spans="1:38" ht="18">
      <c r="A26" s="3"/>
      <c r="B26" s="37">
        <v>2</v>
      </c>
      <c r="C26" s="27" t="s">
        <v>51</v>
      </c>
      <c r="D26" s="38" t="s">
        <v>42</v>
      </c>
      <c r="E26" s="39">
        <f>SUM(G26:K26)</f>
        <v>24</v>
      </c>
      <c r="F26" s="40"/>
      <c r="G26" s="132">
        <v>20</v>
      </c>
      <c r="H26" s="39">
        <v>4</v>
      </c>
      <c r="I26" s="39"/>
      <c r="J26" s="39"/>
      <c r="K26" s="3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8" ht="18">
      <c r="A27" s="3"/>
      <c r="B27" s="37">
        <v>3</v>
      </c>
      <c r="C27" s="31" t="s">
        <v>27</v>
      </c>
      <c r="D27" s="38" t="s">
        <v>36</v>
      </c>
      <c r="E27" s="39"/>
      <c r="F27" s="40"/>
      <c r="G27" s="39"/>
      <c r="H27" s="132">
        <v>20</v>
      </c>
      <c r="I27" s="39"/>
      <c r="J27" s="39"/>
      <c r="K27" s="3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8" ht="18">
      <c r="A28" s="3"/>
      <c r="B28" s="37">
        <v>4</v>
      </c>
      <c r="C28" s="27" t="s">
        <v>29</v>
      </c>
      <c r="D28" s="38" t="s">
        <v>68</v>
      </c>
      <c r="E28" s="39">
        <f>SUM(G28:K28)</f>
        <v>19</v>
      </c>
      <c r="F28" s="40"/>
      <c r="G28" s="41">
        <v>13</v>
      </c>
      <c r="H28" s="39">
        <v>6</v>
      </c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2"/>
      <c r="Z28" s="82"/>
      <c r="AA28" s="82"/>
      <c r="AB28" s="82"/>
      <c r="AC28" s="82"/>
      <c r="AD28" s="83"/>
      <c r="AE28" s="83"/>
      <c r="AF28" s="83"/>
      <c r="AG28" s="83"/>
      <c r="AH28" s="83"/>
      <c r="AI28" s="83"/>
      <c r="AJ28" s="2"/>
      <c r="AK28" s="2"/>
    </row>
    <row r="29" spans="1:38" ht="18">
      <c r="A29" s="3"/>
      <c r="B29" s="37">
        <v>5</v>
      </c>
      <c r="C29" s="26" t="s">
        <v>28</v>
      </c>
      <c r="D29" s="38" t="s">
        <v>3</v>
      </c>
      <c r="E29" s="39">
        <f>SUM(G29:K29)</f>
        <v>18</v>
      </c>
      <c r="F29" s="40"/>
      <c r="G29" s="39">
        <v>8</v>
      </c>
      <c r="H29" s="39">
        <v>10</v>
      </c>
      <c r="I29" s="39"/>
      <c r="J29" s="39"/>
      <c r="K29" s="39"/>
      <c r="L29" s="3"/>
      <c r="M29" s="3"/>
      <c r="N29" s="3"/>
      <c r="O29" s="84" t="s">
        <v>12</v>
      </c>
      <c r="P29" s="67"/>
      <c r="Q29" s="67"/>
      <c r="R29" s="3"/>
      <c r="S29" s="94" t="s">
        <v>24</v>
      </c>
      <c r="T29" s="85"/>
      <c r="U29" s="85"/>
      <c r="V29" s="85"/>
      <c r="W29" s="3"/>
      <c r="X29" s="2"/>
      <c r="Y29" s="82"/>
      <c r="Z29" s="82"/>
      <c r="AA29" s="82"/>
      <c r="AB29" s="82"/>
      <c r="AC29" s="82"/>
      <c r="AD29" s="86"/>
      <c r="AE29" s="86"/>
      <c r="AF29" s="86"/>
      <c r="AG29" s="86"/>
      <c r="AH29" s="86"/>
      <c r="AI29" s="86"/>
      <c r="AJ29" s="2"/>
      <c r="AK29" s="2"/>
    </row>
    <row r="30" spans="1:38" ht="18">
      <c r="A30" s="3"/>
      <c r="B30" s="37">
        <v>5</v>
      </c>
      <c r="C30" s="26" t="s">
        <v>28</v>
      </c>
      <c r="D30" s="38" t="s">
        <v>46</v>
      </c>
      <c r="E30" s="39">
        <f>SUM(G30:K30)</f>
        <v>18</v>
      </c>
      <c r="F30" s="40"/>
      <c r="G30" s="39">
        <v>8</v>
      </c>
      <c r="H30" s="39">
        <v>10</v>
      </c>
      <c r="I30" s="39"/>
      <c r="J30" s="39"/>
      <c r="K30" s="39"/>
      <c r="L30" s="3"/>
      <c r="M30" s="3"/>
      <c r="N30" s="3"/>
      <c r="O30" s="87" t="s">
        <v>20</v>
      </c>
      <c r="P30" s="68"/>
      <c r="Q30" s="68"/>
      <c r="R30" s="3"/>
      <c r="S30" s="94" t="s">
        <v>14</v>
      </c>
      <c r="T30" s="85"/>
      <c r="U30" s="85"/>
      <c r="V30" s="85"/>
      <c r="W30" s="3"/>
      <c r="X30" s="2"/>
      <c r="Y30" s="82"/>
      <c r="Z30" s="82"/>
      <c r="AA30" s="82"/>
      <c r="AB30" s="82"/>
      <c r="AC30" s="82"/>
      <c r="AD30" s="86"/>
      <c r="AE30" s="86"/>
      <c r="AF30" s="86"/>
      <c r="AG30" s="86"/>
      <c r="AH30" s="86"/>
      <c r="AI30" s="86"/>
      <c r="AJ30" s="2"/>
      <c r="AK30" s="2"/>
      <c r="AL30" s="134"/>
    </row>
    <row r="31" spans="1:38" ht="18">
      <c r="A31" s="3"/>
      <c r="B31" s="37">
        <v>6</v>
      </c>
      <c r="C31" s="27" t="s">
        <v>109</v>
      </c>
      <c r="D31" s="38" t="s">
        <v>81</v>
      </c>
      <c r="E31" s="39">
        <f t="shared" ref="E31:E44" si="1">SUM(G31:K31)</f>
        <v>16</v>
      </c>
      <c r="F31" s="40"/>
      <c r="G31" s="133">
        <v>16</v>
      </c>
      <c r="H31" s="143"/>
      <c r="I31" s="39"/>
      <c r="J31" s="39"/>
      <c r="K31" s="39"/>
      <c r="L31" s="3"/>
      <c r="M31" s="3"/>
      <c r="N31" s="3"/>
      <c r="O31" s="87" t="s">
        <v>36</v>
      </c>
      <c r="P31" s="68"/>
      <c r="Q31" s="68"/>
      <c r="R31" s="3"/>
      <c r="S31" s="94" t="s">
        <v>60</v>
      </c>
      <c r="T31" s="85"/>
      <c r="U31" s="85"/>
      <c r="V31" s="85"/>
      <c r="W31" s="3"/>
      <c r="X31" s="2"/>
      <c r="Y31" s="82"/>
      <c r="Z31" s="82"/>
      <c r="AA31" s="82"/>
      <c r="AB31" s="82"/>
      <c r="AC31" s="82"/>
      <c r="AD31" s="86"/>
      <c r="AE31" s="86"/>
      <c r="AF31" s="86"/>
      <c r="AG31" s="86"/>
      <c r="AH31" s="86"/>
      <c r="AI31" s="86"/>
      <c r="AJ31" s="2"/>
      <c r="AK31" s="2"/>
      <c r="AL31" s="86"/>
    </row>
    <row r="32" spans="1:38" ht="18" customHeight="1">
      <c r="A32" s="3"/>
      <c r="B32" s="37">
        <v>6</v>
      </c>
      <c r="C32" s="27" t="s">
        <v>109</v>
      </c>
      <c r="D32" s="38" t="s">
        <v>82</v>
      </c>
      <c r="E32" s="39">
        <f t="shared" si="1"/>
        <v>16</v>
      </c>
      <c r="F32" s="40"/>
      <c r="G32" s="133">
        <v>16</v>
      </c>
      <c r="H32" s="39"/>
      <c r="I32" s="39"/>
      <c r="J32" s="39"/>
      <c r="K32" s="39"/>
      <c r="L32" s="3"/>
      <c r="M32" s="3"/>
      <c r="N32" s="3"/>
      <c r="O32" s="87" t="s">
        <v>98</v>
      </c>
      <c r="P32" s="68"/>
      <c r="Q32" s="68"/>
      <c r="R32" s="3"/>
      <c r="S32" s="94" t="s">
        <v>66</v>
      </c>
      <c r="T32" s="85"/>
      <c r="U32" s="85"/>
      <c r="V32" s="85"/>
      <c r="W32" s="3"/>
      <c r="X32" s="2"/>
      <c r="Y32" s="82"/>
      <c r="Z32" s="82"/>
      <c r="AA32" s="82"/>
      <c r="AB32" s="82"/>
      <c r="AC32" s="82"/>
      <c r="AD32" s="86"/>
      <c r="AE32" s="86"/>
      <c r="AF32" s="86"/>
      <c r="AG32" s="86"/>
      <c r="AH32" s="86"/>
      <c r="AI32" s="86"/>
      <c r="AJ32" s="2"/>
      <c r="AK32" s="2"/>
      <c r="AL32" s="86"/>
    </row>
    <row r="33" spans="1:38" ht="18" customHeight="1">
      <c r="A33" s="3"/>
      <c r="B33" s="37">
        <v>7</v>
      </c>
      <c r="C33" s="31" t="s">
        <v>27</v>
      </c>
      <c r="D33" s="38" t="s">
        <v>98</v>
      </c>
      <c r="E33" s="39">
        <f t="shared" si="1"/>
        <v>16</v>
      </c>
      <c r="F33" s="40"/>
      <c r="G33" s="39"/>
      <c r="H33" s="133">
        <v>16</v>
      </c>
      <c r="I33" s="39"/>
      <c r="J33" s="39"/>
      <c r="K33" s="3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82"/>
      <c r="Z33" s="82"/>
      <c r="AA33" s="82"/>
      <c r="AB33" s="82"/>
      <c r="AC33" s="82"/>
      <c r="AD33" s="86"/>
      <c r="AE33" s="86"/>
      <c r="AF33" s="86"/>
      <c r="AG33" s="86"/>
      <c r="AH33" s="86"/>
      <c r="AI33" s="86"/>
      <c r="AJ33" s="2"/>
      <c r="AK33" s="45"/>
      <c r="AL33" s="86"/>
    </row>
    <row r="34" spans="1:38" ht="18" customHeight="1">
      <c r="A34" s="3"/>
      <c r="B34" s="37">
        <v>7</v>
      </c>
      <c r="C34" s="31" t="s">
        <v>27</v>
      </c>
      <c r="D34" s="38" t="s">
        <v>110</v>
      </c>
      <c r="E34" s="39">
        <f t="shared" si="1"/>
        <v>16</v>
      </c>
      <c r="F34" s="40"/>
      <c r="G34" s="39"/>
      <c r="H34" s="133">
        <v>16</v>
      </c>
      <c r="I34" s="39"/>
      <c r="J34" s="39"/>
      <c r="K34" s="39"/>
      <c r="L34" s="3"/>
      <c r="M34" s="3"/>
      <c r="N34" s="46"/>
      <c r="O34" s="46"/>
      <c r="P34" s="46"/>
      <c r="Q34" s="46"/>
      <c r="R34" s="59"/>
      <c r="S34" s="54"/>
      <c r="T34" s="55"/>
      <c r="U34" s="56"/>
      <c r="V34" s="54"/>
      <c r="W34" s="54"/>
      <c r="X34" s="57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45"/>
      <c r="AK34" s="45"/>
      <c r="AL34" s="86"/>
    </row>
    <row r="35" spans="1:38" ht="18" customHeight="1">
      <c r="A35" s="3"/>
      <c r="B35" s="37">
        <v>7</v>
      </c>
      <c r="C35" s="31" t="s">
        <v>27</v>
      </c>
      <c r="D35" s="38" t="s">
        <v>111</v>
      </c>
      <c r="E35" s="39">
        <f t="shared" si="1"/>
        <v>16</v>
      </c>
      <c r="F35" s="40"/>
      <c r="G35" s="39"/>
      <c r="H35" s="133">
        <v>16</v>
      </c>
      <c r="I35" s="39"/>
      <c r="J35" s="39"/>
      <c r="K35" s="39"/>
      <c r="L35" s="3"/>
      <c r="M35" s="3"/>
      <c r="N35" s="46"/>
      <c r="O35" s="46"/>
      <c r="P35" s="59"/>
      <c r="Q35" s="59"/>
      <c r="R35" s="59"/>
      <c r="S35" s="54"/>
      <c r="T35" s="55"/>
      <c r="U35" s="56"/>
      <c r="V35" s="54"/>
      <c r="W35" s="54"/>
      <c r="X35" s="57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86"/>
    </row>
    <row r="36" spans="1:38" ht="18" customHeight="1">
      <c r="A36" s="3"/>
      <c r="B36" s="37">
        <v>8</v>
      </c>
      <c r="C36" s="27" t="s">
        <v>51</v>
      </c>
      <c r="D36" s="38" t="s">
        <v>17</v>
      </c>
      <c r="E36" s="39">
        <f t="shared" si="1"/>
        <v>14</v>
      </c>
      <c r="F36" s="40"/>
      <c r="G36" s="39">
        <v>6</v>
      </c>
      <c r="H36" s="39">
        <v>8</v>
      </c>
      <c r="I36" s="39"/>
      <c r="J36" s="39"/>
      <c r="K36" s="39"/>
      <c r="L36" s="3"/>
      <c r="M36" s="3"/>
      <c r="N36" s="46"/>
      <c r="O36" s="46"/>
      <c r="P36" s="59"/>
      <c r="Q36" s="59"/>
      <c r="R36" s="59"/>
      <c r="S36" s="54"/>
      <c r="T36" s="55"/>
      <c r="U36" s="56"/>
      <c r="V36" s="107"/>
      <c r="W36" s="54"/>
      <c r="X36" s="90"/>
      <c r="Y36" s="90"/>
      <c r="Z36" s="135"/>
      <c r="AA36" s="90"/>
      <c r="AB36" s="91"/>
      <c r="AC36" s="284"/>
      <c r="AD36" s="286"/>
      <c r="AE36" s="90"/>
      <c r="AF36" s="90"/>
      <c r="AG36" s="90"/>
      <c r="AH36" s="90"/>
      <c r="AI36" s="90"/>
      <c r="AJ36" s="284"/>
      <c r="AK36" s="286"/>
      <c r="AL36" s="86"/>
    </row>
    <row r="37" spans="1:38" ht="18" customHeight="1">
      <c r="A37" s="3"/>
      <c r="B37" s="37">
        <v>8</v>
      </c>
      <c r="C37" s="27" t="s">
        <v>51</v>
      </c>
      <c r="D37" s="38" t="s">
        <v>64</v>
      </c>
      <c r="E37" s="39">
        <f t="shared" si="1"/>
        <v>14</v>
      </c>
      <c r="F37" s="40"/>
      <c r="G37" s="39">
        <v>6</v>
      </c>
      <c r="H37" s="39">
        <v>8</v>
      </c>
      <c r="I37" s="39"/>
      <c r="J37" s="39"/>
      <c r="K37" s="39"/>
      <c r="L37" s="3"/>
      <c r="M37" s="3"/>
      <c r="N37" s="46"/>
      <c r="O37" s="46"/>
      <c r="P37" s="59"/>
      <c r="Q37" s="46"/>
      <c r="R37" s="59"/>
      <c r="S37" s="54"/>
      <c r="T37" s="55"/>
      <c r="U37" s="56"/>
      <c r="V37" s="90"/>
      <c r="W37" s="54"/>
      <c r="X37" s="90"/>
      <c r="Y37" s="90"/>
      <c r="Z37" s="90"/>
      <c r="AA37" s="90"/>
      <c r="AB37" s="90"/>
      <c r="AC37" s="284"/>
      <c r="AD37" s="286"/>
      <c r="AE37" s="90"/>
      <c r="AF37" s="91"/>
      <c r="AG37" s="135"/>
      <c r="AH37" s="90"/>
      <c r="AI37" s="90"/>
      <c r="AJ37" s="284"/>
      <c r="AK37" s="286"/>
      <c r="AL37" s="86"/>
    </row>
    <row r="38" spans="1:38" ht="18" customHeight="1">
      <c r="A38" s="3"/>
      <c r="B38" s="37">
        <v>9</v>
      </c>
      <c r="C38" s="31" t="s">
        <v>27</v>
      </c>
      <c r="D38" s="38" t="s">
        <v>38</v>
      </c>
      <c r="E38" s="39">
        <f t="shared" si="1"/>
        <v>13</v>
      </c>
      <c r="F38" s="40"/>
      <c r="G38" s="39"/>
      <c r="H38" s="41">
        <v>13</v>
      </c>
      <c r="I38" s="39"/>
      <c r="J38" s="39"/>
      <c r="K38" s="114"/>
      <c r="L38" s="3"/>
      <c r="M38" s="3"/>
      <c r="N38" s="46"/>
      <c r="O38" s="46"/>
      <c r="P38" s="59"/>
      <c r="Q38" s="97"/>
      <c r="R38" s="59"/>
      <c r="S38" s="54"/>
      <c r="T38" s="55"/>
      <c r="U38" s="56"/>
      <c r="V38" s="107"/>
      <c r="W38" s="54"/>
      <c r="X38" s="90"/>
      <c r="Y38" s="90"/>
      <c r="Z38" s="90"/>
      <c r="AA38" s="90"/>
      <c r="AB38" s="91"/>
      <c r="AC38" s="284"/>
      <c r="AD38" s="286"/>
      <c r="AE38" s="90"/>
      <c r="AF38" s="90"/>
      <c r="AG38" s="90"/>
      <c r="AH38" s="90"/>
      <c r="AI38" s="90"/>
      <c r="AJ38" s="284"/>
      <c r="AK38" s="286"/>
      <c r="AL38" s="86"/>
    </row>
    <row r="39" spans="1:38" ht="18" customHeight="1">
      <c r="A39" s="3"/>
      <c r="B39" s="37">
        <v>9</v>
      </c>
      <c r="C39" s="31" t="s">
        <v>27</v>
      </c>
      <c r="D39" s="38" t="s">
        <v>102</v>
      </c>
      <c r="E39" s="39">
        <f t="shared" si="1"/>
        <v>13</v>
      </c>
      <c r="F39" s="40"/>
      <c r="G39" s="39"/>
      <c r="H39" s="41">
        <v>13</v>
      </c>
      <c r="I39" s="39"/>
      <c r="J39" s="39"/>
      <c r="K39" s="39"/>
      <c r="L39" s="3"/>
      <c r="M39" s="3"/>
      <c r="N39" s="46"/>
      <c r="O39" s="46"/>
      <c r="P39" s="59"/>
      <c r="Q39" s="46"/>
      <c r="R39" s="59"/>
      <c r="S39" s="54"/>
      <c r="T39" s="55"/>
      <c r="U39" s="56"/>
      <c r="V39" s="90"/>
      <c r="W39" s="54"/>
      <c r="X39" s="90"/>
      <c r="Y39" s="90"/>
      <c r="Z39" s="90"/>
      <c r="AA39" s="90"/>
      <c r="AB39" s="90"/>
      <c r="AC39" s="284"/>
      <c r="AD39" s="286"/>
      <c r="AE39" s="90"/>
      <c r="AF39" s="90"/>
      <c r="AG39" s="90"/>
      <c r="AH39" s="91"/>
      <c r="AI39" s="90"/>
      <c r="AJ39" s="284"/>
      <c r="AK39" s="286"/>
      <c r="AL39" s="86"/>
    </row>
    <row r="40" spans="1:38" ht="18" customHeight="1">
      <c r="A40" s="3"/>
      <c r="B40" s="37">
        <v>10</v>
      </c>
      <c r="C40" s="27" t="s">
        <v>112</v>
      </c>
      <c r="D40" s="38" t="s">
        <v>2</v>
      </c>
      <c r="E40" s="39">
        <f t="shared" si="1"/>
        <v>13</v>
      </c>
      <c r="F40" s="40"/>
      <c r="G40" s="39">
        <v>10</v>
      </c>
      <c r="H40" s="39">
        <v>3</v>
      </c>
      <c r="I40" s="39"/>
      <c r="J40" s="39"/>
      <c r="K40" s="114"/>
      <c r="L40" s="3"/>
      <c r="M40" s="3"/>
      <c r="N40" s="46"/>
      <c r="O40" s="46"/>
      <c r="P40" s="59"/>
      <c r="Q40" s="97"/>
      <c r="R40" s="59"/>
      <c r="S40" s="54"/>
      <c r="T40" s="55"/>
      <c r="U40" s="56"/>
      <c r="V40" s="107"/>
      <c r="W40" s="54"/>
      <c r="X40" s="90"/>
      <c r="Y40" s="91"/>
      <c r="Z40" s="90"/>
      <c r="AA40" s="90"/>
      <c r="AB40" s="90"/>
      <c r="AC40" s="284"/>
      <c r="AD40" s="286"/>
      <c r="AE40" s="90"/>
      <c r="AF40" s="90"/>
      <c r="AG40" s="90"/>
      <c r="AH40" s="90"/>
      <c r="AI40" s="90"/>
      <c r="AJ40" s="284"/>
      <c r="AK40" s="286"/>
      <c r="AL40" s="86"/>
    </row>
    <row r="41" spans="1:38" ht="18" customHeight="1">
      <c r="A41" s="3"/>
      <c r="B41" s="37">
        <v>10</v>
      </c>
      <c r="C41" s="27" t="s">
        <v>112</v>
      </c>
      <c r="D41" s="38" t="s">
        <v>59</v>
      </c>
      <c r="E41" s="39">
        <f t="shared" si="1"/>
        <v>13</v>
      </c>
      <c r="F41" s="40"/>
      <c r="G41" s="39">
        <v>10</v>
      </c>
      <c r="H41" s="39">
        <v>3</v>
      </c>
      <c r="I41" s="39"/>
      <c r="J41" s="39"/>
      <c r="K41" s="114"/>
      <c r="L41" s="3"/>
      <c r="M41" s="3"/>
      <c r="N41" s="46"/>
      <c r="O41" s="46"/>
      <c r="P41" s="59"/>
      <c r="Q41" s="97"/>
      <c r="R41" s="59"/>
      <c r="S41" s="54"/>
      <c r="T41" s="55"/>
      <c r="U41" s="56"/>
      <c r="V41" s="90"/>
      <c r="W41" s="54"/>
      <c r="X41" s="90"/>
      <c r="Y41" s="90"/>
      <c r="Z41" s="90"/>
      <c r="AA41" s="90"/>
      <c r="AB41" s="90"/>
      <c r="AC41" s="284"/>
      <c r="AD41" s="286"/>
      <c r="AE41" s="90"/>
      <c r="AF41" s="90"/>
      <c r="AG41" s="90"/>
      <c r="AH41" s="90"/>
      <c r="AI41" s="91"/>
      <c r="AJ41" s="284"/>
      <c r="AK41" s="286"/>
      <c r="AL41" s="86"/>
    </row>
    <row r="42" spans="1:38" ht="18" customHeight="1">
      <c r="A42" s="3"/>
      <c r="B42" s="37">
        <v>11</v>
      </c>
      <c r="C42" s="31" t="s">
        <v>27</v>
      </c>
      <c r="D42" s="38" t="s">
        <v>69</v>
      </c>
      <c r="E42" s="39">
        <f t="shared" si="1"/>
        <v>6</v>
      </c>
      <c r="F42" s="40"/>
      <c r="G42" s="39"/>
      <c r="H42" s="39">
        <v>6</v>
      </c>
      <c r="I42" s="39"/>
      <c r="J42" s="39"/>
      <c r="K42" s="39"/>
      <c r="L42" s="3"/>
      <c r="M42" s="3"/>
      <c r="N42" s="46"/>
      <c r="O42" s="46"/>
      <c r="P42" s="59"/>
      <c r="Q42" s="97"/>
      <c r="R42" s="59"/>
      <c r="S42" s="54"/>
      <c r="T42" s="55"/>
      <c r="U42" s="56"/>
      <c r="V42" s="107"/>
      <c r="W42" s="54"/>
      <c r="X42" s="90"/>
      <c r="Y42" s="90"/>
      <c r="Z42" s="91"/>
      <c r="AA42" s="91"/>
      <c r="AB42" s="91"/>
      <c r="AC42" s="284"/>
      <c r="AD42" s="287"/>
      <c r="AE42" s="90"/>
      <c r="AF42" s="90"/>
      <c r="AG42" s="90"/>
      <c r="AH42" s="90"/>
      <c r="AI42" s="90"/>
      <c r="AJ42" s="284"/>
      <c r="AK42" s="287"/>
      <c r="AL42" s="86"/>
    </row>
    <row r="43" spans="1:38" ht="18" customHeight="1">
      <c r="A43" s="3"/>
      <c r="B43" s="37">
        <v>12</v>
      </c>
      <c r="C43" s="27" t="s">
        <v>109</v>
      </c>
      <c r="D43" s="38" t="s">
        <v>55</v>
      </c>
      <c r="E43" s="39">
        <f t="shared" si="1"/>
        <v>4</v>
      </c>
      <c r="F43" s="40"/>
      <c r="G43" s="39">
        <v>4</v>
      </c>
      <c r="H43" s="39"/>
      <c r="I43" s="39"/>
      <c r="J43" s="39"/>
      <c r="K43" s="39"/>
      <c r="L43" s="3"/>
      <c r="M43" s="3"/>
      <c r="N43" s="46"/>
      <c r="O43" s="46"/>
      <c r="P43" s="59"/>
      <c r="Q43" s="97"/>
      <c r="R43" s="59"/>
      <c r="S43" s="54"/>
      <c r="T43" s="55"/>
      <c r="U43" s="56"/>
      <c r="V43" s="90"/>
      <c r="W43" s="54"/>
      <c r="X43" s="90"/>
      <c r="Y43" s="90"/>
      <c r="Z43" s="90"/>
      <c r="AA43" s="90"/>
      <c r="AB43" s="90"/>
      <c r="AC43" s="284"/>
      <c r="AD43" s="287"/>
      <c r="AE43" s="90"/>
      <c r="AF43" s="90"/>
      <c r="AG43" s="91"/>
      <c r="AH43" s="90"/>
      <c r="AI43" s="91"/>
      <c r="AJ43" s="284"/>
      <c r="AK43" s="287"/>
      <c r="AL43" s="86"/>
    </row>
    <row r="44" spans="1:38" ht="18">
      <c r="A44" s="3"/>
      <c r="B44" s="37">
        <v>12</v>
      </c>
      <c r="C44" s="27" t="s">
        <v>109</v>
      </c>
      <c r="D44" s="38" t="s">
        <v>79</v>
      </c>
      <c r="E44" s="39">
        <f t="shared" si="1"/>
        <v>4</v>
      </c>
      <c r="F44" s="40"/>
      <c r="G44" s="39">
        <v>4</v>
      </c>
      <c r="H44" s="39"/>
      <c r="I44" s="39"/>
      <c r="J44" s="39"/>
      <c r="K44" s="39"/>
      <c r="L44" s="3"/>
      <c r="M44" s="3"/>
      <c r="N44" s="46"/>
      <c r="O44" s="46"/>
      <c r="P44" s="59"/>
      <c r="Q44" s="97"/>
      <c r="R44" s="59"/>
      <c r="S44" s="54"/>
      <c r="T44" s="55"/>
      <c r="U44" s="56"/>
      <c r="V44" s="107"/>
      <c r="W44" s="54"/>
      <c r="X44" s="90"/>
      <c r="Y44" s="90"/>
      <c r="Z44" s="91"/>
      <c r="AA44" s="91"/>
      <c r="AB44" s="91"/>
      <c r="AC44" s="284"/>
      <c r="AD44" s="287"/>
      <c r="AE44" s="90"/>
      <c r="AF44" s="90"/>
      <c r="AG44" s="90"/>
      <c r="AH44" s="90"/>
      <c r="AI44" s="90"/>
      <c r="AJ44" s="284"/>
      <c r="AK44" s="287"/>
      <c r="AL44" s="82"/>
    </row>
    <row r="45" spans="1:38" ht="18">
      <c r="A45" s="3"/>
      <c r="B45" s="37">
        <v>13</v>
      </c>
      <c r="C45" s="31" t="s">
        <v>27</v>
      </c>
      <c r="D45" s="38" t="s">
        <v>107</v>
      </c>
      <c r="E45" s="39"/>
      <c r="F45" s="40"/>
      <c r="G45" s="39"/>
      <c r="H45" s="39">
        <v>2</v>
      </c>
      <c r="I45" s="39"/>
      <c r="J45" s="39"/>
      <c r="K45" s="39"/>
      <c r="L45" s="3"/>
      <c r="M45" s="3"/>
      <c r="N45" s="46"/>
      <c r="O45" s="46"/>
      <c r="P45" s="59"/>
      <c r="Q45" s="46"/>
      <c r="R45" s="59"/>
      <c r="S45" s="54"/>
      <c r="T45" s="55"/>
      <c r="U45" s="56"/>
      <c r="V45" s="90"/>
      <c r="W45" s="54"/>
      <c r="X45" s="90"/>
      <c r="Y45" s="90"/>
      <c r="Z45" s="90"/>
      <c r="AA45" s="90"/>
      <c r="AB45" s="90"/>
      <c r="AC45" s="284"/>
      <c r="AD45" s="287"/>
      <c r="AE45" s="91"/>
      <c r="AF45" s="90"/>
      <c r="AG45" s="90"/>
      <c r="AH45" s="90"/>
      <c r="AI45" s="90"/>
      <c r="AJ45" s="284"/>
      <c r="AK45" s="287"/>
      <c r="AL45" s="82"/>
    </row>
    <row r="46" spans="1:38" ht="18">
      <c r="A46" s="3"/>
      <c r="B46" s="37">
        <v>13</v>
      </c>
      <c r="C46" s="31" t="s">
        <v>27</v>
      </c>
      <c r="D46" s="38" t="s">
        <v>108</v>
      </c>
      <c r="E46" s="39"/>
      <c r="F46" s="40"/>
      <c r="G46" s="39"/>
      <c r="H46" s="39">
        <v>2</v>
      </c>
      <c r="I46" s="39"/>
      <c r="J46" s="39"/>
      <c r="K46" s="39"/>
      <c r="L46" s="3"/>
      <c r="M46" s="3"/>
      <c r="N46" s="46"/>
      <c r="O46" s="46"/>
      <c r="P46" s="59"/>
      <c r="Q46" s="46"/>
      <c r="R46" s="59"/>
      <c r="S46" s="54"/>
      <c r="T46" s="55"/>
      <c r="U46" s="56"/>
      <c r="W46" s="107"/>
      <c r="X46" s="91"/>
      <c r="Y46" s="91"/>
      <c r="Z46" s="90"/>
      <c r="AA46" s="90"/>
      <c r="AB46" s="90"/>
      <c r="AC46" s="284"/>
      <c r="AD46" s="287"/>
      <c r="AE46" s="90"/>
      <c r="AF46" s="90"/>
      <c r="AG46" s="90"/>
      <c r="AH46" s="90"/>
      <c r="AI46" s="90"/>
      <c r="AJ46" s="284"/>
      <c r="AK46" s="287"/>
    </row>
    <row r="47" spans="1:38" ht="18">
      <c r="A47" s="3"/>
      <c r="B47" s="37"/>
      <c r="C47" s="30"/>
      <c r="D47" s="38"/>
      <c r="E47" s="39"/>
      <c r="F47" s="40"/>
      <c r="G47" s="39"/>
      <c r="H47" s="39"/>
      <c r="I47" s="39"/>
      <c r="J47" s="39"/>
      <c r="K47" s="39"/>
      <c r="L47" s="3"/>
      <c r="M47" s="3"/>
      <c r="N47" s="46"/>
      <c r="O47" s="46"/>
      <c r="P47" s="59"/>
      <c r="Q47" s="46"/>
      <c r="R47" s="59"/>
      <c r="S47" s="54"/>
      <c r="T47" s="55"/>
      <c r="U47" s="56"/>
      <c r="W47" s="90"/>
      <c r="X47" s="90"/>
      <c r="Y47" s="90"/>
      <c r="Z47" s="90"/>
      <c r="AA47" s="90"/>
      <c r="AB47" s="90"/>
      <c r="AC47" s="284"/>
      <c r="AD47" s="287"/>
      <c r="AE47" s="90"/>
      <c r="AF47" s="90"/>
      <c r="AG47" s="90"/>
      <c r="AH47" s="90"/>
      <c r="AI47" s="91"/>
      <c r="AJ47" s="284"/>
      <c r="AK47" s="287"/>
    </row>
    <row r="48" spans="1:38" ht="18">
      <c r="A48" s="3"/>
      <c r="B48" s="288"/>
      <c r="C48" s="30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46"/>
      <c r="O48" s="46"/>
      <c r="P48" s="59"/>
      <c r="Q48" s="46"/>
      <c r="R48" s="46"/>
      <c r="S48" s="46"/>
      <c r="T48" s="46"/>
      <c r="U48" s="46"/>
      <c r="V48" s="107"/>
      <c r="W48" s="107"/>
      <c r="X48" s="90"/>
      <c r="Y48" s="90"/>
      <c r="Z48" s="90"/>
      <c r="AA48" s="90"/>
      <c r="AB48" s="90"/>
      <c r="AC48" s="284"/>
      <c r="AD48" s="287"/>
      <c r="AE48" s="90"/>
      <c r="AF48" s="90"/>
      <c r="AG48" s="90"/>
      <c r="AH48" s="90"/>
      <c r="AI48" s="90"/>
      <c r="AJ48" s="284"/>
      <c r="AK48" s="287"/>
    </row>
    <row r="49" spans="1:37" ht="18">
      <c r="A49" s="3"/>
      <c r="B49" s="289"/>
      <c r="C49" s="27"/>
      <c r="D49" s="113"/>
      <c r="E49" s="39"/>
      <c r="F49" s="40"/>
      <c r="G49" s="39"/>
      <c r="H49" s="39"/>
      <c r="I49" s="39"/>
      <c r="J49" s="39"/>
      <c r="K49" s="39"/>
      <c r="L49" s="3"/>
      <c r="M49" s="3"/>
      <c r="N49" s="46"/>
      <c r="O49" s="46"/>
      <c r="P49" s="46"/>
      <c r="Q49" s="46"/>
      <c r="R49" s="46"/>
      <c r="S49" s="46"/>
      <c r="T49" s="46"/>
      <c r="U49" s="46"/>
      <c r="V49" s="90"/>
      <c r="W49" s="90"/>
      <c r="X49" s="90"/>
      <c r="Y49" s="90"/>
      <c r="Z49" s="90"/>
      <c r="AA49" s="90"/>
      <c r="AB49" s="90"/>
      <c r="AC49" s="284"/>
      <c r="AD49" s="287"/>
      <c r="AE49" s="90"/>
      <c r="AF49" s="90"/>
      <c r="AG49" s="90"/>
      <c r="AH49" s="90"/>
      <c r="AI49" s="90"/>
      <c r="AJ49" s="284"/>
      <c r="AK49" s="287"/>
    </row>
    <row r="50" spans="1:37" ht="18">
      <c r="A50" s="3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46"/>
      <c r="O50" s="46"/>
      <c r="P50" s="46"/>
      <c r="Q50" s="46"/>
      <c r="R50" s="46"/>
      <c r="S50" s="46"/>
      <c r="T50" s="46"/>
      <c r="U50" s="46"/>
      <c r="V50" s="107"/>
      <c r="W50" s="107"/>
      <c r="X50" s="90"/>
      <c r="Y50" s="90"/>
      <c r="Z50" s="90"/>
      <c r="AA50" s="90"/>
      <c r="AB50" s="90"/>
      <c r="AC50" s="284"/>
      <c r="AD50" s="287"/>
      <c r="AE50" s="90"/>
      <c r="AF50" s="90"/>
      <c r="AG50" s="90"/>
      <c r="AH50" s="90"/>
      <c r="AI50" s="90"/>
      <c r="AJ50" s="284"/>
      <c r="AK50" s="287"/>
    </row>
    <row r="51" spans="1:37" ht="18">
      <c r="A51" s="3"/>
      <c r="B51" s="37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3"/>
      <c r="N51" s="46"/>
      <c r="O51" s="46"/>
      <c r="P51" s="46"/>
      <c r="Q51" s="46"/>
      <c r="R51" s="46"/>
      <c r="S51" s="46"/>
      <c r="T51" s="46"/>
      <c r="U51" s="46"/>
      <c r="V51" s="90"/>
      <c r="W51" s="90"/>
      <c r="X51" s="90"/>
      <c r="Y51" s="90"/>
      <c r="Z51" s="90"/>
      <c r="AA51" s="90"/>
      <c r="AB51" s="90"/>
      <c r="AC51" s="284"/>
      <c r="AD51" s="287"/>
      <c r="AE51" s="90"/>
      <c r="AF51" s="90"/>
      <c r="AG51" s="90"/>
      <c r="AH51" s="90"/>
      <c r="AI51" s="90"/>
      <c r="AJ51" s="284"/>
      <c r="AK51" s="287"/>
    </row>
    <row r="52" spans="1:37" ht="18">
      <c r="A52" s="3"/>
      <c r="B52" s="37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3"/>
      <c r="N52" s="46"/>
      <c r="O52" s="46"/>
      <c r="P52" s="46"/>
      <c r="Q52" s="46"/>
      <c r="R52" s="46"/>
      <c r="S52" s="46"/>
      <c r="T52" s="46"/>
      <c r="U52" s="46"/>
      <c r="V52" s="107"/>
      <c r="W52" s="107"/>
      <c r="X52" s="90"/>
      <c r="Y52" s="90"/>
      <c r="Z52" s="90"/>
      <c r="AA52" s="90"/>
      <c r="AB52" s="90"/>
      <c r="AC52" s="284"/>
      <c r="AD52" s="287"/>
      <c r="AE52" s="90"/>
      <c r="AF52" s="90"/>
      <c r="AG52" s="90"/>
      <c r="AH52" s="90"/>
      <c r="AI52" s="90"/>
      <c r="AJ52" s="284"/>
      <c r="AK52" s="287"/>
    </row>
    <row r="53" spans="1:37" ht="18">
      <c r="A53" s="42"/>
      <c r="B53" s="37"/>
      <c r="C53" s="27"/>
      <c r="D53" s="38"/>
      <c r="E53" s="39"/>
      <c r="F53" s="40"/>
      <c r="G53" s="39"/>
      <c r="H53" s="39"/>
      <c r="I53" s="39"/>
      <c r="J53" s="39"/>
      <c r="K53" s="39"/>
      <c r="L53" s="3"/>
      <c r="M53" s="3"/>
      <c r="N53" s="46"/>
      <c r="O53" s="46"/>
      <c r="P53" s="46"/>
      <c r="Q53" s="46"/>
      <c r="R53" s="46"/>
      <c r="S53" s="46"/>
      <c r="T53" s="46"/>
      <c r="U53" s="46"/>
      <c r="V53" s="90"/>
      <c r="W53" s="90"/>
      <c r="X53" s="90"/>
      <c r="Y53" s="90"/>
      <c r="Z53" s="90"/>
      <c r="AA53" s="90"/>
      <c r="AB53" s="90"/>
      <c r="AC53" s="284"/>
      <c r="AD53" s="287"/>
      <c r="AE53" s="90"/>
      <c r="AF53" s="90"/>
      <c r="AG53" s="90"/>
      <c r="AH53" s="90"/>
      <c r="AI53" s="90"/>
      <c r="AJ53" s="284"/>
      <c r="AK53" s="287"/>
    </row>
    <row r="54" spans="1:37" ht="18">
      <c r="A54" s="42"/>
      <c r="B54" s="29"/>
      <c r="C54" s="27"/>
      <c r="D54" s="38"/>
      <c r="E54" s="39"/>
      <c r="F54" s="40"/>
      <c r="G54" s="39"/>
      <c r="H54" s="39"/>
      <c r="I54" s="39"/>
      <c r="J54" s="39"/>
      <c r="K54" s="39"/>
      <c r="L54" s="3"/>
      <c r="M54" s="3"/>
      <c r="N54" s="50"/>
      <c r="O54" s="46"/>
      <c r="P54" s="46"/>
      <c r="Q54" s="46"/>
      <c r="R54" s="60"/>
      <c r="S54" s="59"/>
      <c r="T54" s="59"/>
      <c r="U54" s="59"/>
      <c r="V54" s="59"/>
      <c r="W54" s="59"/>
      <c r="X54" s="59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8">
      <c r="A55" s="42"/>
      <c r="B55" s="32"/>
      <c r="C55" s="27"/>
      <c r="D55" s="28" t="s">
        <v>25</v>
      </c>
      <c r="E55" s="25">
        <f>SUM(E24:E39)</f>
        <v>270</v>
      </c>
      <c r="F55" s="29"/>
      <c r="G55" s="29"/>
      <c r="H55" s="29"/>
      <c r="I55" s="29"/>
      <c r="J55" s="29"/>
      <c r="K55" s="29"/>
      <c r="L55" s="3"/>
      <c r="M55" s="3"/>
      <c r="N55" s="50"/>
      <c r="O55" s="109"/>
      <c r="P55" s="50"/>
      <c r="Q55" s="59"/>
      <c r="R55" s="60"/>
      <c r="S55" s="59"/>
      <c r="T55" s="59"/>
      <c r="U55" s="59"/>
      <c r="V55" s="59"/>
      <c r="W55" s="59"/>
      <c r="X55" s="59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8">
      <c r="A56" s="42"/>
      <c r="B56" s="11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50"/>
      <c r="O56" s="109"/>
      <c r="P56" s="50"/>
      <c r="Q56" s="59"/>
      <c r="R56" s="60"/>
      <c r="S56" s="59"/>
      <c r="T56" s="59"/>
      <c r="U56" s="59"/>
      <c r="V56" s="59"/>
      <c r="W56" s="59"/>
      <c r="X56" s="59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8">
      <c r="A57" s="42"/>
      <c r="B57" s="112" t="s">
        <v>57</v>
      </c>
      <c r="C57" s="92"/>
      <c r="D57" s="92"/>
      <c r="E57" s="92"/>
      <c r="F57" s="92"/>
      <c r="G57" s="92"/>
      <c r="H57" s="92"/>
      <c r="I57" s="92"/>
      <c r="J57" s="92"/>
      <c r="K57" s="92"/>
      <c r="L57" s="3"/>
      <c r="M57" s="3"/>
      <c r="N57" s="50"/>
      <c r="O57" s="109"/>
      <c r="P57" s="50"/>
      <c r="Q57" s="59"/>
      <c r="R57" s="60"/>
      <c r="S57" s="59"/>
      <c r="T57" s="59"/>
      <c r="U57" s="59"/>
      <c r="V57" s="59"/>
      <c r="W57" s="59"/>
      <c r="X57" s="59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8">
      <c r="B58" s="32"/>
      <c r="C58" s="99"/>
      <c r="D58" s="99"/>
      <c r="E58" s="99"/>
      <c r="F58" s="99"/>
      <c r="G58" s="99"/>
      <c r="H58" s="99"/>
      <c r="I58" s="99"/>
      <c r="J58" s="99"/>
      <c r="K58" s="99"/>
      <c r="N58" s="50"/>
      <c r="O58" s="109"/>
      <c r="P58" s="50"/>
      <c r="Q58" s="59"/>
      <c r="R58" s="60"/>
      <c r="S58" s="59"/>
      <c r="T58" s="59"/>
      <c r="U58" s="59"/>
      <c r="V58" s="59"/>
      <c r="W58" s="59"/>
      <c r="X58" s="59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8">
      <c r="C59" s="32"/>
      <c r="D59" s="3"/>
      <c r="E59" s="3"/>
      <c r="F59" s="3"/>
      <c r="G59" s="3"/>
      <c r="H59" s="3"/>
      <c r="I59" s="3"/>
      <c r="J59" s="3"/>
      <c r="K59" s="3"/>
      <c r="O59" s="109"/>
      <c r="P59" s="61"/>
      <c r="Q59" s="59"/>
    </row>
  </sheetData>
  <mergeCells count="174">
    <mergeCell ref="S18:S19"/>
    <mergeCell ref="T18:T19"/>
    <mergeCell ref="U18:U19"/>
    <mergeCell ref="W18:W19"/>
    <mergeCell ref="AC18:AC19"/>
    <mergeCell ref="T16:T17"/>
    <mergeCell ref="U16:U17"/>
    <mergeCell ref="W16:W17"/>
    <mergeCell ref="AC16:AC17"/>
    <mergeCell ref="AK44:AK45"/>
    <mergeCell ref="AK36:AK37"/>
    <mergeCell ref="AC36:AC37"/>
    <mergeCell ref="AD36:AD37"/>
    <mergeCell ref="AJ40:AJ41"/>
    <mergeCell ref="AK40:AK41"/>
    <mergeCell ref="AK42:AK43"/>
    <mergeCell ref="AC38:AC39"/>
    <mergeCell ref="AD38:AD39"/>
    <mergeCell ref="AJ38:AJ39"/>
    <mergeCell ref="AK46:AK47"/>
    <mergeCell ref="AD42:AD43"/>
    <mergeCell ref="N16:N17"/>
    <mergeCell ref="O16:O17"/>
    <mergeCell ref="P16:P17"/>
    <mergeCell ref="R16:R17"/>
    <mergeCell ref="S16:S17"/>
    <mergeCell ref="AD44:AD45"/>
    <mergeCell ref="AJ44:AJ45"/>
    <mergeCell ref="AJ42:AJ43"/>
    <mergeCell ref="B48:B49"/>
    <mergeCell ref="AC52:AC53"/>
    <mergeCell ref="AD52:AD53"/>
    <mergeCell ref="AJ52:AJ53"/>
    <mergeCell ref="AK52:AK53"/>
    <mergeCell ref="AJ50:AJ51"/>
    <mergeCell ref="AK50:AK51"/>
    <mergeCell ref="AC50:AC51"/>
    <mergeCell ref="AD50:AD51"/>
    <mergeCell ref="AC48:AC49"/>
    <mergeCell ref="N22:N23"/>
    <mergeCell ref="AC42:AC43"/>
    <mergeCell ref="AJ36:AJ37"/>
    <mergeCell ref="AK22:AK23"/>
    <mergeCell ref="AD48:AD49"/>
    <mergeCell ref="AJ48:AJ49"/>
    <mergeCell ref="AK48:AK49"/>
    <mergeCell ref="AC46:AC47"/>
    <mergeCell ref="AD46:AD47"/>
    <mergeCell ref="AJ46:AJ47"/>
    <mergeCell ref="AK38:AK39"/>
    <mergeCell ref="AC40:AC41"/>
    <mergeCell ref="AD40:AD41"/>
    <mergeCell ref="U20:U21"/>
    <mergeCell ref="W20:W21"/>
    <mergeCell ref="AD24:AD25"/>
    <mergeCell ref="AJ24:AJ25"/>
    <mergeCell ref="AK24:AK25"/>
    <mergeCell ref="AC22:AC23"/>
    <mergeCell ref="AC20:AC21"/>
    <mergeCell ref="P22:P23"/>
    <mergeCell ref="R22:R23"/>
    <mergeCell ref="W24:W25"/>
    <mergeCell ref="AC24:AC25"/>
    <mergeCell ref="S22:S23"/>
    <mergeCell ref="T24:T25"/>
    <mergeCell ref="U24:U25"/>
    <mergeCell ref="T22:T23"/>
    <mergeCell ref="U22:U23"/>
    <mergeCell ref="W22:W23"/>
    <mergeCell ref="N20:N21"/>
    <mergeCell ref="O20:O21"/>
    <mergeCell ref="P20:P21"/>
    <mergeCell ref="R20:R21"/>
    <mergeCell ref="S20:S21"/>
    <mergeCell ref="T20:T21"/>
    <mergeCell ref="N18:N19"/>
    <mergeCell ref="O18:O19"/>
    <mergeCell ref="P18:P19"/>
    <mergeCell ref="R18:R19"/>
    <mergeCell ref="AC44:AC45"/>
    <mergeCell ref="N24:N25"/>
    <mergeCell ref="O24:O25"/>
    <mergeCell ref="P24:P25"/>
    <mergeCell ref="R24:R25"/>
    <mergeCell ref="S24:S25"/>
    <mergeCell ref="N14:N15"/>
    <mergeCell ref="O14:O15"/>
    <mergeCell ref="P14:P15"/>
    <mergeCell ref="R14:R15"/>
    <mergeCell ref="S14:S15"/>
    <mergeCell ref="T14:T15"/>
    <mergeCell ref="U14:U15"/>
    <mergeCell ref="W14:W15"/>
    <mergeCell ref="AC14:AC15"/>
    <mergeCell ref="D21:D23"/>
    <mergeCell ref="E21:E23"/>
    <mergeCell ref="F21:F23"/>
    <mergeCell ref="G21:K21"/>
    <mergeCell ref="B20:K20"/>
    <mergeCell ref="B21:C23"/>
    <mergeCell ref="O22:O23"/>
    <mergeCell ref="AD10:AD11"/>
    <mergeCell ref="AJ10:AJ11"/>
    <mergeCell ref="AK10:AK11"/>
    <mergeCell ref="AD22:AD23"/>
    <mergeCell ref="AJ22:AJ23"/>
    <mergeCell ref="AD18:AD19"/>
    <mergeCell ref="AJ18:AJ19"/>
    <mergeCell ref="AK18:AK19"/>
    <mergeCell ref="AD14:AD15"/>
    <mergeCell ref="AJ14:AJ15"/>
    <mergeCell ref="AD12:AD13"/>
    <mergeCell ref="AJ12:AJ13"/>
    <mergeCell ref="AK12:AK13"/>
    <mergeCell ref="AK20:AK21"/>
    <mergeCell ref="AK16:AK17"/>
    <mergeCell ref="AD16:AD17"/>
    <mergeCell ref="AJ16:AJ17"/>
    <mergeCell ref="AK14:AK15"/>
    <mergeCell ref="AD20:AD21"/>
    <mergeCell ref="AJ20:AJ21"/>
    <mergeCell ref="AC10:AC11"/>
    <mergeCell ref="N12:N13"/>
    <mergeCell ref="O12:O13"/>
    <mergeCell ref="P12:P13"/>
    <mergeCell ref="R12:R13"/>
    <mergeCell ref="S12:S13"/>
    <mergeCell ref="T12:T13"/>
    <mergeCell ref="U12:U13"/>
    <mergeCell ref="W12:W13"/>
    <mergeCell ref="AC12:AC13"/>
    <mergeCell ref="AC8:AC9"/>
    <mergeCell ref="AD8:AD9"/>
    <mergeCell ref="N10:N11"/>
    <mergeCell ref="O10:O11"/>
    <mergeCell ref="P10:P11"/>
    <mergeCell ref="R10:R11"/>
    <mergeCell ref="S10:S11"/>
    <mergeCell ref="T10:T11"/>
    <mergeCell ref="U10:U11"/>
    <mergeCell ref="W10:W11"/>
    <mergeCell ref="S6:S7"/>
    <mergeCell ref="T6:T7"/>
    <mergeCell ref="U6:U7"/>
    <mergeCell ref="V6:W6"/>
    <mergeCell ref="T8:T9"/>
    <mergeCell ref="U8:U9"/>
    <mergeCell ref="W8:W9"/>
    <mergeCell ref="L3:L4"/>
    <mergeCell ref="N3:AK3"/>
    <mergeCell ref="N5:Q5"/>
    <mergeCell ref="R5:U5"/>
    <mergeCell ref="AK8:AK9"/>
    <mergeCell ref="N6:N7"/>
    <mergeCell ref="O6:O7"/>
    <mergeCell ref="P6:P7"/>
    <mergeCell ref="Q6:Q7"/>
    <mergeCell ref="R6:R7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AJ8:AJ9"/>
    <mergeCell ref="B2:K2"/>
    <mergeCell ref="B3:C4"/>
    <mergeCell ref="D3:D4"/>
    <mergeCell ref="E3:E4"/>
    <mergeCell ref="F3:F4"/>
    <mergeCell ref="G3:K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162"/>
  <sheetViews>
    <sheetView showZeros="0" topLeftCell="A11" zoomScale="70" zoomScaleNormal="70" zoomScaleSheetLayoutView="63" workbookViewId="0">
      <selection activeCell="Q21" sqref="Q21:Q22"/>
    </sheetView>
  </sheetViews>
  <sheetFormatPr baseColWidth="10" defaultRowHeight="12.75"/>
  <cols>
    <col min="1" max="1" width="4.85546875" style="2" customWidth="1"/>
    <col min="2" max="2" width="5.7109375" customWidth="1"/>
    <col min="3" max="3" width="7.28515625" customWidth="1"/>
    <col min="4" max="4" width="28.7109375" style="2" customWidth="1"/>
    <col min="5" max="6" width="12.7109375" customWidth="1"/>
    <col min="13" max="13" width="5.5703125" style="2" customWidth="1"/>
    <col min="14" max="15" width="8.140625" style="2" customWidth="1"/>
    <col min="16" max="16" width="12.28515625" style="5" customWidth="1"/>
    <col min="17" max="17" width="23.85546875" style="2" bestFit="1" customWidth="1"/>
    <col min="18" max="18" width="18.140625" style="2" customWidth="1"/>
    <col min="19" max="19" width="17.5703125" style="2" bestFit="1" customWidth="1"/>
    <col min="20" max="20" width="18.7109375" style="2" customWidth="1"/>
    <col min="21" max="21" width="9.28515625" style="2" customWidth="1"/>
    <col min="22" max="22" width="9.140625" style="2" customWidth="1"/>
    <col min="23" max="23" width="9.42578125" style="2" bestFit="1" customWidth="1"/>
    <col min="24" max="24" width="7.140625" style="2" customWidth="1"/>
    <col min="25" max="29" width="11.42578125" style="2" customWidth="1"/>
    <col min="30" max="30" width="9.42578125" style="2" customWidth="1"/>
    <col min="31" max="31" width="5.7109375" style="2" customWidth="1"/>
    <col min="32" max="36" width="11.42578125" style="2" customWidth="1"/>
    <col min="37" max="37" width="9.42578125" style="2" customWidth="1"/>
    <col min="38" max="38" width="5.7109375" style="2" customWidth="1"/>
    <col min="39" max="39" width="2.7109375" style="2" customWidth="1"/>
    <col min="40" max="16384" width="11.42578125" style="2"/>
  </cols>
  <sheetData>
    <row r="1" spans="1:3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 thickBot="1">
      <c r="A2" s="3"/>
      <c r="B2" s="265" t="s">
        <v>86</v>
      </c>
      <c r="C2" s="265"/>
      <c r="D2" s="265"/>
      <c r="E2" s="265"/>
      <c r="F2" s="265"/>
      <c r="G2" s="265"/>
      <c r="H2" s="265"/>
      <c r="I2" s="265"/>
      <c r="J2" s="265"/>
      <c r="K2" s="265"/>
      <c r="L2" s="93"/>
      <c r="M2" s="291"/>
      <c r="N2" s="202" t="s">
        <v>87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3"/>
    </row>
    <row r="3" spans="1:39" ht="12.75" customHeight="1">
      <c r="A3" s="3"/>
      <c r="B3" s="273" t="s">
        <v>1</v>
      </c>
      <c r="C3" s="274"/>
      <c r="D3" s="276" t="s">
        <v>5</v>
      </c>
      <c r="E3" s="277" t="s">
        <v>30</v>
      </c>
      <c r="F3" s="278" t="s">
        <v>61</v>
      </c>
      <c r="G3" s="277" t="s">
        <v>32</v>
      </c>
      <c r="H3" s="277"/>
      <c r="I3" s="277"/>
      <c r="J3" s="277"/>
      <c r="K3" s="277"/>
      <c r="L3" s="192" t="s">
        <v>53</v>
      </c>
      <c r="M3" s="291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100000000000001" customHeight="1" thickBot="1">
      <c r="A4" s="3"/>
      <c r="B4" s="275"/>
      <c r="C4" s="266"/>
      <c r="D4" s="267"/>
      <c r="E4" s="268"/>
      <c r="F4" s="272"/>
      <c r="G4" s="141" t="s">
        <v>75</v>
      </c>
      <c r="H4" s="34" t="s">
        <v>34</v>
      </c>
      <c r="I4" s="33" t="s">
        <v>33</v>
      </c>
      <c r="J4" s="144" t="s">
        <v>89</v>
      </c>
      <c r="K4" s="35" t="s">
        <v>21</v>
      </c>
      <c r="L4" s="193"/>
      <c r="M4" s="175"/>
      <c r="N4" s="310" t="s">
        <v>72</v>
      </c>
      <c r="O4" s="310"/>
      <c r="P4" s="310"/>
      <c r="Q4" s="310"/>
      <c r="R4" s="310"/>
      <c r="S4" s="313">
        <v>42546</v>
      </c>
      <c r="T4" s="313"/>
      <c r="U4" s="313"/>
      <c r="V4" s="31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20.100000000000001" customHeight="1">
      <c r="A5" s="3"/>
      <c r="B5" s="165">
        <v>1</v>
      </c>
      <c r="C5" s="186" t="s">
        <v>28</v>
      </c>
      <c r="D5" s="44" t="s">
        <v>39</v>
      </c>
      <c r="E5" s="39">
        <f t="shared" ref="E5:E15" si="0">SUM(G5:K5)-F5</f>
        <v>53</v>
      </c>
      <c r="F5" s="40">
        <v>0</v>
      </c>
      <c r="G5" s="41">
        <v>13</v>
      </c>
      <c r="H5" s="132">
        <v>20</v>
      </c>
      <c r="I5" s="132">
        <v>20</v>
      </c>
      <c r="J5" s="39"/>
      <c r="K5" s="39"/>
      <c r="L5" s="163">
        <v>10</v>
      </c>
      <c r="M5" s="3"/>
      <c r="N5" s="295" t="s">
        <v>1</v>
      </c>
      <c r="O5" s="304" t="s">
        <v>73</v>
      </c>
      <c r="P5" s="325" t="s">
        <v>4</v>
      </c>
      <c r="Q5" s="303" t="s">
        <v>5</v>
      </c>
      <c r="R5" s="306" t="s">
        <v>7</v>
      </c>
      <c r="S5" s="306" t="s">
        <v>0</v>
      </c>
      <c r="T5" s="306" t="s">
        <v>15</v>
      </c>
      <c r="U5" s="260" t="s">
        <v>16</v>
      </c>
      <c r="V5" s="311" t="s">
        <v>23</v>
      </c>
      <c r="W5" s="295" t="s">
        <v>10</v>
      </c>
      <c r="X5" s="302"/>
      <c r="Y5" s="295" t="s">
        <v>8</v>
      </c>
      <c r="Z5" s="296"/>
      <c r="AA5" s="296"/>
      <c r="AB5" s="296"/>
      <c r="AC5" s="297"/>
      <c r="AD5" s="298" t="s">
        <v>13</v>
      </c>
      <c r="AE5" s="299"/>
      <c r="AF5" s="295" t="s">
        <v>9</v>
      </c>
      <c r="AG5" s="296"/>
      <c r="AH5" s="296"/>
      <c r="AI5" s="296"/>
      <c r="AJ5" s="297"/>
      <c r="AK5" s="298" t="s">
        <v>13</v>
      </c>
      <c r="AL5" s="299"/>
      <c r="AM5" s="3"/>
    </row>
    <row r="6" spans="1:39" ht="19.5" customHeight="1">
      <c r="A6" s="3"/>
      <c r="B6" s="166">
        <v>2</v>
      </c>
      <c r="C6" s="26" t="s">
        <v>28</v>
      </c>
      <c r="D6" s="44" t="s">
        <v>63</v>
      </c>
      <c r="E6" s="39">
        <f t="shared" si="0"/>
        <v>32</v>
      </c>
      <c r="F6" s="40">
        <v>0</v>
      </c>
      <c r="G6" s="132">
        <v>20</v>
      </c>
      <c r="H6" s="39">
        <v>4</v>
      </c>
      <c r="I6" s="39">
        <v>8</v>
      </c>
      <c r="J6" s="39"/>
      <c r="K6" s="39"/>
      <c r="L6" s="163">
        <v>11.5</v>
      </c>
      <c r="M6" s="3"/>
      <c r="N6" s="324"/>
      <c r="O6" s="305"/>
      <c r="P6" s="326"/>
      <c r="Q6" s="200"/>
      <c r="R6" s="307"/>
      <c r="S6" s="307"/>
      <c r="T6" s="307"/>
      <c r="U6" s="314"/>
      <c r="V6" s="312"/>
      <c r="W6" s="10" t="s">
        <v>11</v>
      </c>
      <c r="X6" s="11" t="s">
        <v>1</v>
      </c>
      <c r="Y6" s="13">
        <v>1</v>
      </c>
      <c r="Z6" s="14">
        <v>2</v>
      </c>
      <c r="AA6" s="15">
        <v>3</v>
      </c>
      <c r="AB6" s="16">
        <v>4</v>
      </c>
      <c r="AC6" s="17">
        <v>5</v>
      </c>
      <c r="AD6" s="300"/>
      <c r="AE6" s="301"/>
      <c r="AF6" s="12">
        <v>1</v>
      </c>
      <c r="AG6" s="6">
        <v>2</v>
      </c>
      <c r="AH6" s="7">
        <v>3</v>
      </c>
      <c r="AI6" s="8">
        <v>4</v>
      </c>
      <c r="AJ6" s="9">
        <v>5</v>
      </c>
      <c r="AK6" s="300"/>
      <c r="AL6" s="301"/>
      <c r="AM6" s="3"/>
    </row>
    <row r="7" spans="1:39" ht="20.100000000000001" customHeight="1">
      <c r="A7" s="3"/>
      <c r="B7" s="166">
        <v>3</v>
      </c>
      <c r="C7" s="30" t="s">
        <v>50</v>
      </c>
      <c r="D7" s="43" t="s">
        <v>75</v>
      </c>
      <c r="E7" s="39">
        <f t="shared" si="0"/>
        <v>26</v>
      </c>
      <c r="F7" s="40">
        <v>0</v>
      </c>
      <c r="G7" s="133">
        <v>16</v>
      </c>
      <c r="H7" s="139"/>
      <c r="I7" s="39">
        <v>10</v>
      </c>
      <c r="J7" s="39"/>
      <c r="K7" s="39"/>
      <c r="L7" s="163">
        <v>4</v>
      </c>
      <c r="M7" s="3"/>
      <c r="N7" s="292">
        <v>1</v>
      </c>
      <c r="O7" s="320">
        <v>20</v>
      </c>
      <c r="P7" s="308">
        <f>AD7+AK7</f>
        <v>1235.8800000000001</v>
      </c>
      <c r="Q7" s="241" t="s">
        <v>39</v>
      </c>
      <c r="R7" s="75" t="s">
        <v>36</v>
      </c>
      <c r="S7" s="232" t="s">
        <v>40</v>
      </c>
      <c r="T7" s="232" t="s">
        <v>113</v>
      </c>
      <c r="U7" s="245">
        <v>55</v>
      </c>
      <c r="V7" s="315">
        <v>5</v>
      </c>
      <c r="W7" s="177">
        <v>8.4559999999999995</v>
      </c>
      <c r="X7" s="247">
        <v>1</v>
      </c>
      <c r="Y7" s="21"/>
      <c r="Z7" s="19">
        <v>125</v>
      </c>
      <c r="AA7" s="19">
        <v>127</v>
      </c>
      <c r="AB7" s="20"/>
      <c r="AC7" s="20"/>
      <c r="AD7" s="227">
        <f>SUM(Y7:AC8)</f>
        <v>616.1</v>
      </c>
      <c r="AE7" s="247">
        <v>1</v>
      </c>
      <c r="AF7" s="18">
        <v>124</v>
      </c>
      <c r="AG7" s="20"/>
      <c r="AH7" s="20"/>
      <c r="AI7" s="19">
        <v>125</v>
      </c>
      <c r="AJ7" s="63"/>
      <c r="AK7" s="227">
        <f>SUM(AF7:AJ8)</f>
        <v>619.78</v>
      </c>
      <c r="AL7" s="247">
        <v>1</v>
      </c>
      <c r="AM7" s="3"/>
    </row>
    <row r="8" spans="1:39" ht="20.100000000000001" customHeight="1">
      <c r="A8" s="3"/>
      <c r="B8" s="166">
        <v>4</v>
      </c>
      <c r="C8" s="30" t="s">
        <v>52</v>
      </c>
      <c r="D8" s="43" t="s">
        <v>101</v>
      </c>
      <c r="E8" s="39">
        <f t="shared" si="0"/>
        <v>26</v>
      </c>
      <c r="F8" s="40">
        <v>0</v>
      </c>
      <c r="G8" s="39"/>
      <c r="H8" s="41">
        <v>13</v>
      </c>
      <c r="I8" s="41">
        <v>13</v>
      </c>
      <c r="J8" s="39"/>
      <c r="K8" s="39"/>
      <c r="L8" s="163">
        <v>10</v>
      </c>
      <c r="M8" s="3"/>
      <c r="N8" s="292"/>
      <c r="O8" s="321"/>
      <c r="P8" s="255"/>
      <c r="Q8" s="255"/>
      <c r="R8" s="24" t="s">
        <v>35</v>
      </c>
      <c r="S8" s="255"/>
      <c r="T8" s="255"/>
      <c r="U8" s="255"/>
      <c r="V8" s="316"/>
      <c r="W8" s="178"/>
      <c r="X8" s="248"/>
      <c r="Y8" s="18">
        <v>123</v>
      </c>
      <c r="Z8" s="20"/>
      <c r="AA8" s="20"/>
      <c r="AB8" s="19">
        <v>120</v>
      </c>
      <c r="AC8" s="76">
        <v>121.1</v>
      </c>
      <c r="AD8" s="228"/>
      <c r="AE8" s="248"/>
      <c r="AF8" s="66"/>
      <c r="AG8" s="76">
        <v>123.78</v>
      </c>
      <c r="AH8" s="19">
        <v>125</v>
      </c>
      <c r="AI8" s="20"/>
      <c r="AJ8" s="19">
        <v>122</v>
      </c>
      <c r="AK8" s="228"/>
      <c r="AL8" s="248"/>
      <c r="AM8" s="3"/>
    </row>
    <row r="9" spans="1:39" ht="20.100000000000001" customHeight="1">
      <c r="A9" s="3"/>
      <c r="B9" s="166">
        <v>5</v>
      </c>
      <c r="C9" s="27" t="s">
        <v>54</v>
      </c>
      <c r="D9" s="43" t="s">
        <v>6</v>
      </c>
      <c r="E9" s="39">
        <f t="shared" si="0"/>
        <v>22</v>
      </c>
      <c r="F9" s="40">
        <v>0</v>
      </c>
      <c r="G9" s="39">
        <v>8</v>
      </c>
      <c r="H9" s="39">
        <v>10</v>
      </c>
      <c r="I9" s="39">
        <v>4</v>
      </c>
      <c r="J9" s="39"/>
      <c r="K9" s="39"/>
      <c r="L9" s="163">
        <v>20</v>
      </c>
      <c r="M9" s="3"/>
      <c r="N9" s="292">
        <v>2</v>
      </c>
      <c r="O9" s="322">
        <v>16</v>
      </c>
      <c r="P9" s="308">
        <f>AD9+AK9</f>
        <v>1223.3000000000002</v>
      </c>
      <c r="Q9" s="241" t="s">
        <v>77</v>
      </c>
      <c r="R9" s="75" t="s">
        <v>68</v>
      </c>
      <c r="S9" s="232" t="s">
        <v>40</v>
      </c>
      <c r="T9" s="232" t="s">
        <v>77</v>
      </c>
      <c r="U9" s="245">
        <v>28</v>
      </c>
      <c r="V9" s="315">
        <v>10</v>
      </c>
      <c r="W9" s="177">
        <v>8.5869999999999997</v>
      </c>
      <c r="X9" s="249">
        <v>2</v>
      </c>
      <c r="Y9" s="21"/>
      <c r="Z9" s="19">
        <v>121</v>
      </c>
      <c r="AA9" s="20"/>
      <c r="AB9" s="19">
        <v>121</v>
      </c>
      <c r="AC9" s="20"/>
      <c r="AD9" s="227">
        <f>SUM(Y9:AC10)</f>
        <v>610.12</v>
      </c>
      <c r="AE9" s="249">
        <v>2</v>
      </c>
      <c r="AF9" s="66"/>
      <c r="AG9" s="19">
        <v>122</v>
      </c>
      <c r="AH9" s="19">
        <v>123</v>
      </c>
      <c r="AI9" s="20"/>
      <c r="AJ9" s="63"/>
      <c r="AK9" s="227">
        <f>SUM(AF9:AJ10)</f>
        <v>613.18000000000006</v>
      </c>
      <c r="AL9" s="249">
        <v>2</v>
      </c>
      <c r="AM9" s="3"/>
    </row>
    <row r="10" spans="1:39" ht="20.100000000000001" customHeight="1">
      <c r="A10" s="3"/>
      <c r="B10" s="166">
        <v>6</v>
      </c>
      <c r="C10" s="30" t="s">
        <v>52</v>
      </c>
      <c r="D10" s="44" t="s">
        <v>77</v>
      </c>
      <c r="E10" s="39">
        <f t="shared" si="0"/>
        <v>22</v>
      </c>
      <c r="F10" s="40">
        <v>0</v>
      </c>
      <c r="G10" s="39"/>
      <c r="H10" s="39">
        <v>6</v>
      </c>
      <c r="I10" s="133">
        <v>16</v>
      </c>
      <c r="J10" s="39"/>
      <c r="K10" s="39"/>
      <c r="L10" s="163">
        <v>19.5</v>
      </c>
      <c r="M10" s="3"/>
      <c r="N10" s="292"/>
      <c r="O10" s="323"/>
      <c r="P10" s="255"/>
      <c r="Q10" s="255"/>
      <c r="R10" s="75" t="s">
        <v>69</v>
      </c>
      <c r="S10" s="255"/>
      <c r="T10" s="255"/>
      <c r="U10" s="255"/>
      <c r="V10" s="316"/>
      <c r="W10" s="178"/>
      <c r="X10" s="250"/>
      <c r="Y10" s="138">
        <v>123.12</v>
      </c>
      <c r="Z10" s="20"/>
      <c r="AA10" s="19">
        <v>124</v>
      </c>
      <c r="AB10" s="20"/>
      <c r="AC10" s="19">
        <v>121</v>
      </c>
      <c r="AD10" s="228"/>
      <c r="AE10" s="250"/>
      <c r="AF10" s="18">
        <v>124</v>
      </c>
      <c r="AG10" s="20"/>
      <c r="AH10" s="20"/>
      <c r="AI10" s="76">
        <v>123.18</v>
      </c>
      <c r="AJ10" s="19">
        <v>121</v>
      </c>
      <c r="AK10" s="228"/>
      <c r="AL10" s="250"/>
      <c r="AM10" s="3"/>
    </row>
    <row r="11" spans="1:39" ht="20.100000000000001" customHeight="1">
      <c r="A11" s="3"/>
      <c r="B11" s="166">
        <v>7</v>
      </c>
      <c r="C11" s="27" t="s">
        <v>54</v>
      </c>
      <c r="D11" s="44" t="s">
        <v>34</v>
      </c>
      <c r="E11" s="39">
        <f t="shared" si="0"/>
        <v>16</v>
      </c>
      <c r="F11" s="40">
        <v>0</v>
      </c>
      <c r="G11" s="65"/>
      <c r="H11" s="133">
        <v>16</v>
      </c>
      <c r="I11" s="39"/>
      <c r="J11" s="39"/>
      <c r="K11" s="39"/>
      <c r="L11" s="163">
        <v>3</v>
      </c>
      <c r="M11" s="3"/>
      <c r="N11" s="337">
        <v>3</v>
      </c>
      <c r="O11" s="340">
        <v>13</v>
      </c>
      <c r="P11" s="308">
        <f>AD11+AK11</f>
        <v>1189.24</v>
      </c>
      <c r="Q11" s="241" t="s">
        <v>101</v>
      </c>
      <c r="R11" s="24" t="s">
        <v>38</v>
      </c>
      <c r="S11" s="232" t="s">
        <v>37</v>
      </c>
      <c r="T11" s="232" t="s">
        <v>45</v>
      </c>
      <c r="U11" s="245">
        <v>80</v>
      </c>
      <c r="V11" s="315">
        <v>5.5</v>
      </c>
      <c r="W11" s="179">
        <v>8.6820000000000004</v>
      </c>
      <c r="X11" s="212">
        <v>6</v>
      </c>
      <c r="Y11" s="18">
        <v>117</v>
      </c>
      <c r="Z11" s="20"/>
      <c r="AA11" s="20"/>
      <c r="AB11" s="19">
        <v>119</v>
      </c>
      <c r="AC11" s="76">
        <v>118.22</v>
      </c>
      <c r="AD11" s="227">
        <f>SUM(Y11:AC12)</f>
        <v>592.22</v>
      </c>
      <c r="AE11" s="329">
        <v>3</v>
      </c>
      <c r="AF11" s="188">
        <v>119.02</v>
      </c>
      <c r="AG11" s="20"/>
      <c r="AH11" s="20"/>
      <c r="AI11" s="20"/>
      <c r="AJ11" s="19">
        <v>119</v>
      </c>
      <c r="AK11" s="227">
        <f>SUM(AF11:AJ12)</f>
        <v>597.02</v>
      </c>
      <c r="AL11" s="212">
        <v>4</v>
      </c>
      <c r="AM11" s="3"/>
    </row>
    <row r="12" spans="1:39" ht="20.100000000000001" customHeight="1">
      <c r="A12" s="3"/>
      <c r="B12" s="166">
        <v>8</v>
      </c>
      <c r="C12" s="26" t="s">
        <v>28</v>
      </c>
      <c r="D12" s="44" t="s">
        <v>62</v>
      </c>
      <c r="E12" s="39">
        <f t="shared" si="0"/>
        <v>16</v>
      </c>
      <c r="F12" s="40">
        <v>0</v>
      </c>
      <c r="G12" s="39">
        <v>10</v>
      </c>
      <c r="H12" s="39">
        <v>3</v>
      </c>
      <c r="I12" s="39">
        <v>3</v>
      </c>
      <c r="J12" s="39"/>
      <c r="K12" s="39"/>
      <c r="L12" s="163">
        <v>17.5</v>
      </c>
      <c r="M12" s="3"/>
      <c r="N12" s="342"/>
      <c r="O12" s="341"/>
      <c r="P12" s="255"/>
      <c r="Q12" s="255"/>
      <c r="R12" s="75" t="s">
        <v>17</v>
      </c>
      <c r="S12" s="255"/>
      <c r="T12" s="255"/>
      <c r="U12" s="255"/>
      <c r="V12" s="316"/>
      <c r="W12" s="180"/>
      <c r="X12" s="213"/>
      <c r="Y12" s="66"/>
      <c r="Z12" s="19">
        <v>118</v>
      </c>
      <c r="AA12" s="19">
        <v>120</v>
      </c>
      <c r="AB12" s="20"/>
      <c r="AC12" s="63"/>
      <c r="AD12" s="228"/>
      <c r="AE12" s="330"/>
      <c r="AF12" s="66"/>
      <c r="AG12" s="19">
        <v>120</v>
      </c>
      <c r="AH12" s="19">
        <v>120</v>
      </c>
      <c r="AI12" s="19">
        <v>119</v>
      </c>
      <c r="AJ12" s="63"/>
      <c r="AK12" s="228"/>
      <c r="AL12" s="213"/>
      <c r="AM12" s="3"/>
    </row>
    <row r="13" spans="1:39" ht="20.100000000000001" customHeight="1">
      <c r="A13" s="3"/>
      <c r="B13" s="166">
        <v>9</v>
      </c>
      <c r="C13" s="27" t="s">
        <v>29</v>
      </c>
      <c r="D13" s="43" t="s">
        <v>91</v>
      </c>
      <c r="E13" s="39">
        <f t="shared" si="0"/>
        <v>14</v>
      </c>
      <c r="F13" s="40">
        <v>0</v>
      </c>
      <c r="G13" s="131">
        <v>6</v>
      </c>
      <c r="H13" s="39">
        <v>8</v>
      </c>
      <c r="I13" s="39"/>
      <c r="J13" s="39"/>
      <c r="K13" s="39"/>
      <c r="L13" s="163">
        <v>7</v>
      </c>
      <c r="M13" s="3"/>
      <c r="N13" s="292">
        <v>4</v>
      </c>
      <c r="O13" s="293">
        <v>10</v>
      </c>
      <c r="P13" s="308">
        <f>AD13+AK13</f>
        <v>1187.1199999999999</v>
      </c>
      <c r="Q13" s="241" t="s">
        <v>75</v>
      </c>
      <c r="R13" s="75" t="s">
        <v>81</v>
      </c>
      <c r="S13" s="232" t="s">
        <v>40</v>
      </c>
      <c r="T13" s="232" t="s">
        <v>83</v>
      </c>
      <c r="U13" s="245">
        <v>29</v>
      </c>
      <c r="V13" s="315">
        <v>2.5</v>
      </c>
      <c r="W13" s="180"/>
      <c r="X13" s="212">
        <v>7</v>
      </c>
      <c r="Y13" s="21"/>
      <c r="Z13" s="63"/>
      <c r="AA13" s="19">
        <v>118</v>
      </c>
      <c r="AB13" s="20"/>
      <c r="AC13" s="19">
        <v>116</v>
      </c>
      <c r="AD13" s="227">
        <f>SUM(Y13:AC14)</f>
        <v>591.05999999999995</v>
      </c>
      <c r="AE13" s="212">
        <v>5</v>
      </c>
      <c r="AF13" s="66"/>
      <c r="AG13" s="20"/>
      <c r="AH13" s="20"/>
      <c r="AI13" s="19">
        <v>119</v>
      </c>
      <c r="AJ13" s="19">
        <v>117</v>
      </c>
      <c r="AK13" s="227">
        <f>SUM(AF13:AJ14)</f>
        <v>596.05999999999995</v>
      </c>
      <c r="AL13" s="212">
        <v>5</v>
      </c>
      <c r="AM13" s="3"/>
    </row>
    <row r="14" spans="1:39" ht="20.100000000000001" customHeight="1">
      <c r="A14" s="3"/>
      <c r="B14" s="166">
        <v>10</v>
      </c>
      <c r="C14" s="26" t="s">
        <v>28</v>
      </c>
      <c r="D14" s="44" t="s">
        <v>21</v>
      </c>
      <c r="E14" s="39">
        <f t="shared" si="0"/>
        <v>10</v>
      </c>
      <c r="F14" s="40">
        <v>0</v>
      </c>
      <c r="G14" s="65">
        <v>4</v>
      </c>
      <c r="H14" s="39"/>
      <c r="I14" s="39">
        <v>6</v>
      </c>
      <c r="J14" s="39"/>
      <c r="K14" s="39"/>
      <c r="L14" s="163">
        <v>12.5</v>
      </c>
      <c r="M14" s="3"/>
      <c r="N14" s="292"/>
      <c r="O14" s="294"/>
      <c r="P14" s="255"/>
      <c r="Q14" s="255"/>
      <c r="R14" s="75" t="s">
        <v>82</v>
      </c>
      <c r="S14" s="255"/>
      <c r="T14" s="255"/>
      <c r="U14" s="255"/>
      <c r="V14" s="316"/>
      <c r="W14" s="181">
        <v>8.7390000000000008</v>
      </c>
      <c r="X14" s="213"/>
      <c r="Y14" s="18">
        <v>119</v>
      </c>
      <c r="Z14" s="19">
        <v>120</v>
      </c>
      <c r="AA14" s="20"/>
      <c r="AB14" s="76">
        <v>118.06</v>
      </c>
      <c r="AC14" s="63"/>
      <c r="AD14" s="228"/>
      <c r="AE14" s="213"/>
      <c r="AF14" s="18">
        <v>119</v>
      </c>
      <c r="AG14" s="19">
        <v>120</v>
      </c>
      <c r="AH14" s="76">
        <v>121.06</v>
      </c>
      <c r="AI14" s="20"/>
      <c r="AJ14" s="20"/>
      <c r="AK14" s="228"/>
      <c r="AL14" s="213"/>
      <c r="AM14" s="3"/>
    </row>
    <row r="15" spans="1:39" ht="20.100000000000001" customHeight="1">
      <c r="A15" s="3"/>
      <c r="B15" s="166">
        <v>11</v>
      </c>
      <c r="C15" s="26" t="s">
        <v>28</v>
      </c>
      <c r="D15" s="43" t="s">
        <v>106</v>
      </c>
      <c r="E15" s="39">
        <f t="shared" si="0"/>
        <v>4</v>
      </c>
      <c r="F15" s="40">
        <v>0</v>
      </c>
      <c r="G15" s="39"/>
      <c r="H15" s="39">
        <v>2</v>
      </c>
      <c r="I15" s="39">
        <v>2</v>
      </c>
      <c r="J15" s="39"/>
      <c r="K15" s="39"/>
      <c r="L15" s="189">
        <v>9.25</v>
      </c>
      <c r="M15" s="3"/>
      <c r="N15" s="292">
        <v>5</v>
      </c>
      <c r="O15" s="293">
        <v>8</v>
      </c>
      <c r="P15" s="308">
        <f>AD15+AK15</f>
        <v>1187.03</v>
      </c>
      <c r="Q15" s="241" t="s">
        <v>78</v>
      </c>
      <c r="R15" s="75" t="s">
        <v>42</v>
      </c>
      <c r="S15" s="232" t="s">
        <v>37</v>
      </c>
      <c r="T15" s="232" t="s">
        <v>117</v>
      </c>
      <c r="U15" s="245">
        <v>19</v>
      </c>
      <c r="V15" s="315">
        <v>4.5</v>
      </c>
      <c r="W15" s="177">
        <v>8.6449999999999996</v>
      </c>
      <c r="X15" s="329">
        <v>3</v>
      </c>
      <c r="Y15" s="21"/>
      <c r="Z15" s="76">
        <v>119.48</v>
      </c>
      <c r="AA15" s="19">
        <v>118</v>
      </c>
      <c r="AB15" s="20"/>
      <c r="AC15" s="20"/>
      <c r="AD15" s="227">
        <f>SUM(Y15:AC16)</f>
        <v>589.48</v>
      </c>
      <c r="AE15" s="212">
        <v>6</v>
      </c>
      <c r="AF15" s="21"/>
      <c r="AG15" s="19">
        <v>120</v>
      </c>
      <c r="AH15" s="19">
        <v>118</v>
      </c>
      <c r="AI15" s="20"/>
      <c r="AJ15" s="20"/>
      <c r="AK15" s="227">
        <f>SUM(AF15:AJ16)</f>
        <v>597.54999999999995</v>
      </c>
      <c r="AL15" s="329">
        <v>3</v>
      </c>
      <c r="AM15" s="3"/>
    </row>
    <row r="16" spans="1:39" ht="20.100000000000001" customHeight="1">
      <c r="A16" s="3"/>
      <c r="B16" s="166">
        <v>12</v>
      </c>
      <c r="C16" s="104"/>
      <c r="D16" s="44"/>
      <c r="E16" s="39">
        <f>SUM(G16:K16)</f>
        <v>0</v>
      </c>
      <c r="F16" s="40">
        <f>E16</f>
        <v>0</v>
      </c>
      <c r="G16" s="162"/>
      <c r="H16" s="39"/>
      <c r="I16" s="39"/>
      <c r="J16" s="39"/>
      <c r="K16" s="39"/>
      <c r="L16" s="163"/>
      <c r="M16" s="3"/>
      <c r="N16" s="292"/>
      <c r="O16" s="294"/>
      <c r="P16" s="255"/>
      <c r="Q16" s="242"/>
      <c r="R16" s="75" t="s">
        <v>41</v>
      </c>
      <c r="S16" s="233"/>
      <c r="T16" s="233"/>
      <c r="U16" s="217"/>
      <c r="V16" s="339"/>
      <c r="W16" s="178"/>
      <c r="X16" s="330"/>
      <c r="Y16" s="18">
        <v>116</v>
      </c>
      <c r="Z16" s="20"/>
      <c r="AA16" s="20"/>
      <c r="AB16" s="19">
        <v>118</v>
      </c>
      <c r="AC16" s="62">
        <v>118</v>
      </c>
      <c r="AD16" s="228"/>
      <c r="AE16" s="213"/>
      <c r="AF16" s="18">
        <v>120</v>
      </c>
      <c r="AG16" s="20"/>
      <c r="AH16" s="20"/>
      <c r="AI16" s="19">
        <v>119</v>
      </c>
      <c r="AJ16" s="110">
        <v>120.55</v>
      </c>
      <c r="AK16" s="228"/>
      <c r="AL16" s="330"/>
      <c r="AM16" s="3"/>
    </row>
    <row r="17" spans="1:40" ht="20.100000000000001" customHeight="1">
      <c r="A17" s="3"/>
      <c r="B17" s="166"/>
      <c r="C17" s="101"/>
      <c r="D17" s="44"/>
      <c r="E17" s="39"/>
      <c r="F17" s="40"/>
      <c r="G17" s="39"/>
      <c r="H17" s="39"/>
      <c r="I17" s="39"/>
      <c r="J17" s="39"/>
      <c r="K17" s="39"/>
      <c r="L17" s="163"/>
      <c r="M17" s="3"/>
      <c r="N17" s="292">
        <v>6</v>
      </c>
      <c r="O17" s="293">
        <v>6</v>
      </c>
      <c r="P17" s="308">
        <f>AD17+AK17</f>
        <v>1185.82</v>
      </c>
      <c r="Q17" s="241" t="s">
        <v>21</v>
      </c>
      <c r="R17" s="24" t="s">
        <v>55</v>
      </c>
      <c r="S17" s="232" t="s">
        <v>116</v>
      </c>
      <c r="T17" s="232" t="s">
        <v>83</v>
      </c>
      <c r="U17" s="245">
        <v>7</v>
      </c>
      <c r="V17" s="315">
        <v>7</v>
      </c>
      <c r="W17" s="177">
        <v>8.6460000000000008</v>
      </c>
      <c r="X17" s="212">
        <v>4</v>
      </c>
      <c r="Y17" s="21"/>
      <c r="Z17" s="20"/>
      <c r="AA17" s="19">
        <v>120</v>
      </c>
      <c r="AB17" s="19">
        <v>117</v>
      </c>
      <c r="AC17" s="76">
        <v>117.76</v>
      </c>
      <c r="AD17" s="227">
        <f>SUM(Y17:AC18)</f>
        <v>591.76</v>
      </c>
      <c r="AE17" s="212">
        <v>4</v>
      </c>
      <c r="AF17" s="21"/>
      <c r="AG17" s="20"/>
      <c r="AH17" s="20"/>
      <c r="AI17" s="19">
        <v>117</v>
      </c>
      <c r="AJ17" s="76">
        <v>118.06</v>
      </c>
      <c r="AK17" s="227">
        <f>SUM(AF17:AJ18)</f>
        <v>594.05999999999995</v>
      </c>
      <c r="AL17" s="212">
        <v>6</v>
      </c>
      <c r="AM17" s="3"/>
    </row>
    <row r="18" spans="1:40" ht="20.100000000000001" customHeight="1">
      <c r="A18" s="3"/>
      <c r="B18" s="187"/>
      <c r="C18" s="27"/>
      <c r="D18" s="28" t="s">
        <v>25</v>
      </c>
      <c r="E18" s="25">
        <f>SUM(E5:E17)</f>
        <v>241</v>
      </c>
      <c r="F18" s="30" t="s">
        <v>85</v>
      </c>
      <c r="G18" s="30" t="s">
        <v>52</v>
      </c>
      <c r="H18" s="30" t="s">
        <v>26</v>
      </c>
      <c r="I18" s="104" t="s">
        <v>27</v>
      </c>
      <c r="J18" s="26" t="s">
        <v>28</v>
      </c>
      <c r="K18" s="27" t="s">
        <v>29</v>
      </c>
      <c r="L18" s="27" t="s">
        <v>109</v>
      </c>
      <c r="M18" s="3"/>
      <c r="N18" s="292"/>
      <c r="O18" s="294"/>
      <c r="P18" s="255"/>
      <c r="Q18" s="255"/>
      <c r="R18" s="75" t="s">
        <v>56</v>
      </c>
      <c r="S18" s="255"/>
      <c r="T18" s="255"/>
      <c r="U18" s="255"/>
      <c r="V18" s="316"/>
      <c r="W18" s="178"/>
      <c r="X18" s="213"/>
      <c r="Y18" s="18">
        <v>119</v>
      </c>
      <c r="Z18" s="19">
        <v>118</v>
      </c>
      <c r="AA18" s="20"/>
      <c r="AB18" s="20"/>
      <c r="AC18" s="63"/>
      <c r="AD18" s="228"/>
      <c r="AE18" s="213"/>
      <c r="AF18" s="18">
        <v>119</v>
      </c>
      <c r="AG18" s="19">
        <v>121</v>
      </c>
      <c r="AH18" s="19">
        <v>119</v>
      </c>
      <c r="AI18" s="20"/>
      <c r="AJ18" s="63"/>
      <c r="AK18" s="228"/>
      <c r="AL18" s="213"/>
      <c r="AM18" s="3"/>
    </row>
    <row r="19" spans="1:40" ht="20.10000000000000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92">
        <v>7</v>
      </c>
      <c r="O19" s="293">
        <v>4</v>
      </c>
      <c r="P19" s="308">
        <f>AD19+AK19</f>
        <v>1176.8</v>
      </c>
      <c r="Q19" s="241" t="s">
        <v>6</v>
      </c>
      <c r="R19" s="75" t="s">
        <v>20</v>
      </c>
      <c r="S19" s="232" t="s">
        <v>40</v>
      </c>
      <c r="T19" s="232" t="s">
        <v>114</v>
      </c>
      <c r="U19" s="245">
        <v>52</v>
      </c>
      <c r="V19" s="315">
        <v>7</v>
      </c>
      <c r="W19" s="182">
        <v>8.8249999999999993</v>
      </c>
      <c r="X19" s="212">
        <v>8</v>
      </c>
      <c r="Y19" s="18">
        <v>118</v>
      </c>
      <c r="Z19" s="19">
        <v>118</v>
      </c>
      <c r="AA19" s="20"/>
      <c r="AB19" s="20"/>
      <c r="AC19" s="20"/>
      <c r="AD19" s="227">
        <f>SUM(Y19:AC20)</f>
        <v>586.5</v>
      </c>
      <c r="AE19" s="212">
        <v>8</v>
      </c>
      <c r="AF19" s="18">
        <v>117</v>
      </c>
      <c r="AG19" s="19">
        <v>119</v>
      </c>
      <c r="AH19" s="19">
        <v>119</v>
      </c>
      <c r="AI19" s="20"/>
      <c r="AJ19" s="20"/>
      <c r="AK19" s="227">
        <f>SUM(AF19:AJ20)</f>
        <v>590.29999999999995</v>
      </c>
      <c r="AL19" s="212">
        <v>7</v>
      </c>
      <c r="AM19" s="3"/>
    </row>
    <row r="20" spans="1:40" s="1" customFormat="1" ht="20.100000000000001" customHeight="1">
      <c r="A20" s="3"/>
      <c r="B20" s="271" t="s">
        <v>88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3"/>
      <c r="M20" s="3"/>
      <c r="N20" s="292"/>
      <c r="O20" s="294"/>
      <c r="P20" s="255"/>
      <c r="Q20" s="255"/>
      <c r="R20" s="75" t="s">
        <v>103</v>
      </c>
      <c r="S20" s="255"/>
      <c r="T20" s="255"/>
      <c r="U20" s="255"/>
      <c r="V20" s="316"/>
      <c r="W20" s="183"/>
      <c r="X20" s="213"/>
      <c r="Y20" s="66"/>
      <c r="Z20" s="20"/>
      <c r="AA20" s="19">
        <v>118</v>
      </c>
      <c r="AB20" s="19">
        <v>117</v>
      </c>
      <c r="AC20" s="110">
        <v>115.5</v>
      </c>
      <c r="AD20" s="228"/>
      <c r="AE20" s="213"/>
      <c r="AF20" s="66"/>
      <c r="AG20" s="20"/>
      <c r="AH20" s="20"/>
      <c r="AI20" s="19">
        <v>118</v>
      </c>
      <c r="AJ20" s="110">
        <v>117.3</v>
      </c>
      <c r="AK20" s="228"/>
      <c r="AL20" s="213"/>
      <c r="AM20" s="3"/>
    </row>
    <row r="21" spans="1:40" ht="20.100000000000001" customHeight="1">
      <c r="A21" s="3"/>
      <c r="B21" s="266" t="s">
        <v>1</v>
      </c>
      <c r="C21" s="266"/>
      <c r="D21" s="267" t="s">
        <v>7</v>
      </c>
      <c r="E21" s="268" t="s">
        <v>30</v>
      </c>
      <c r="F21" s="269" t="s">
        <v>31</v>
      </c>
      <c r="G21" s="268" t="s">
        <v>32</v>
      </c>
      <c r="H21" s="268"/>
      <c r="I21" s="268"/>
      <c r="J21" s="268"/>
      <c r="K21" s="268"/>
      <c r="L21" s="3"/>
      <c r="M21" s="3"/>
      <c r="N21" s="292">
        <v>8</v>
      </c>
      <c r="O21" s="293">
        <v>3</v>
      </c>
      <c r="P21" s="308">
        <f>AD21+AK21</f>
        <v>1169.0899999999999</v>
      </c>
      <c r="Q21" s="241" t="s">
        <v>70</v>
      </c>
      <c r="R21" s="75" t="s">
        <v>2</v>
      </c>
      <c r="S21" s="232" t="s">
        <v>37</v>
      </c>
      <c r="T21" s="232" t="s">
        <v>118</v>
      </c>
      <c r="U21" s="245">
        <v>21</v>
      </c>
      <c r="V21" s="315">
        <v>4.5</v>
      </c>
      <c r="W21" s="179">
        <v>8.6549999999999994</v>
      </c>
      <c r="X21" s="212">
        <v>5</v>
      </c>
      <c r="Y21" s="21"/>
      <c r="Z21" s="19">
        <v>119</v>
      </c>
      <c r="AA21" s="76">
        <v>118.53</v>
      </c>
      <c r="AB21" s="20"/>
      <c r="AC21" s="19">
        <v>117</v>
      </c>
      <c r="AD21" s="227">
        <f>SUM(Y21:AC22)</f>
        <v>587.53</v>
      </c>
      <c r="AE21" s="212">
        <v>7</v>
      </c>
      <c r="AF21" s="18">
        <v>119</v>
      </c>
      <c r="AG21" s="20"/>
      <c r="AH21" s="20"/>
      <c r="AI21" s="19">
        <v>116</v>
      </c>
      <c r="AJ21" s="63"/>
      <c r="AK21" s="227">
        <f>SUM(AF21:AJ22)</f>
        <v>581.55999999999995</v>
      </c>
      <c r="AL21" s="212">
        <v>8</v>
      </c>
      <c r="AM21" s="3"/>
    </row>
    <row r="22" spans="1:40" ht="20.100000000000001" customHeight="1">
      <c r="A22" s="3"/>
      <c r="B22" s="266"/>
      <c r="C22" s="266"/>
      <c r="D22" s="267"/>
      <c r="E22" s="268"/>
      <c r="F22" s="269"/>
      <c r="G22" s="141" t="s">
        <v>75</v>
      </c>
      <c r="H22" s="34" t="s">
        <v>34</v>
      </c>
      <c r="I22" s="33" t="s">
        <v>33</v>
      </c>
      <c r="J22" s="144" t="s">
        <v>89</v>
      </c>
      <c r="K22" s="35" t="s">
        <v>21</v>
      </c>
      <c r="L22" s="3"/>
      <c r="M22" s="3"/>
      <c r="N22" s="292"/>
      <c r="O22" s="294"/>
      <c r="P22" s="255"/>
      <c r="Q22" s="255"/>
      <c r="R22" s="75" t="s">
        <v>119</v>
      </c>
      <c r="S22" s="255"/>
      <c r="T22" s="255"/>
      <c r="U22" s="255"/>
      <c r="V22" s="316"/>
      <c r="W22" s="178"/>
      <c r="X22" s="213"/>
      <c r="Y22" s="18">
        <v>117</v>
      </c>
      <c r="Z22" s="20"/>
      <c r="AA22" s="20"/>
      <c r="AB22" s="19">
        <v>116</v>
      </c>
      <c r="AC22" s="63"/>
      <c r="AD22" s="228"/>
      <c r="AE22" s="213"/>
      <c r="AF22" s="66"/>
      <c r="AG22" s="19">
        <v>117</v>
      </c>
      <c r="AH22" s="19">
        <v>116</v>
      </c>
      <c r="AI22" s="20"/>
      <c r="AJ22" s="76">
        <v>113.56</v>
      </c>
      <c r="AK22" s="228"/>
      <c r="AL22" s="213"/>
      <c r="AM22" s="3"/>
    </row>
    <row r="23" spans="1:40" ht="20.100000000000001" customHeight="1">
      <c r="A23" s="3"/>
      <c r="B23" s="266"/>
      <c r="C23" s="266"/>
      <c r="D23" s="267"/>
      <c r="E23" s="268"/>
      <c r="F23" s="269"/>
      <c r="G23" s="36" t="s">
        <v>67</v>
      </c>
      <c r="H23" s="36" t="s">
        <v>93</v>
      </c>
      <c r="I23" s="36" t="s">
        <v>94</v>
      </c>
      <c r="J23" s="36" t="s">
        <v>95</v>
      </c>
      <c r="K23" s="36" t="s">
        <v>96</v>
      </c>
      <c r="L23" s="3"/>
      <c r="M23" s="3"/>
      <c r="N23" s="337">
        <v>9</v>
      </c>
      <c r="O23" s="293">
        <v>2</v>
      </c>
      <c r="P23" s="308">
        <f>AD23+AK23</f>
        <v>1089.53</v>
      </c>
      <c r="Q23" s="241" t="s">
        <v>106</v>
      </c>
      <c r="R23" s="75" t="s">
        <v>107</v>
      </c>
      <c r="S23" s="232" t="s">
        <v>40</v>
      </c>
      <c r="T23" s="232" t="s">
        <v>83</v>
      </c>
      <c r="U23" s="245">
        <v>68</v>
      </c>
      <c r="V23" s="315">
        <v>3.75</v>
      </c>
      <c r="W23" s="184">
        <v>9.1069999999999993</v>
      </c>
      <c r="X23" s="212">
        <v>9</v>
      </c>
      <c r="Y23" s="66"/>
      <c r="Z23" s="20"/>
      <c r="AA23" s="19">
        <v>112</v>
      </c>
      <c r="AB23" s="19">
        <v>103</v>
      </c>
      <c r="AC23" s="110">
        <v>105.11</v>
      </c>
      <c r="AD23" s="227">
        <f>SUM(Y23:AC24)</f>
        <v>546.11</v>
      </c>
      <c r="AE23" s="212">
        <v>9</v>
      </c>
      <c r="AF23" s="18">
        <v>98</v>
      </c>
      <c r="AG23" s="19">
        <v>114</v>
      </c>
      <c r="AH23" s="19">
        <v>114</v>
      </c>
      <c r="AI23" s="20"/>
      <c r="AJ23" s="63"/>
      <c r="AK23" s="227">
        <f>SUM(AF23:AJ24)</f>
        <v>543.41999999999996</v>
      </c>
      <c r="AL23" s="212">
        <v>9</v>
      </c>
      <c r="AM23" s="3"/>
      <c r="AN23" s="45"/>
    </row>
    <row r="24" spans="1:40" ht="20.100000000000001" customHeight="1" thickBot="1">
      <c r="A24" s="3"/>
      <c r="B24" s="37">
        <v>1</v>
      </c>
      <c r="C24" s="26" t="s">
        <v>28</v>
      </c>
      <c r="D24" s="38" t="s">
        <v>35</v>
      </c>
      <c r="E24" s="39">
        <f t="shared" ref="E24:E47" si="1">SUM(G24:K24)</f>
        <v>53</v>
      </c>
      <c r="F24" s="40"/>
      <c r="G24" s="41">
        <v>13</v>
      </c>
      <c r="H24" s="132">
        <v>20</v>
      </c>
      <c r="I24" s="132">
        <v>20</v>
      </c>
      <c r="J24" s="39"/>
      <c r="K24" s="39"/>
      <c r="L24" s="3"/>
      <c r="M24" s="3"/>
      <c r="N24" s="338"/>
      <c r="O24" s="319"/>
      <c r="P24" s="335"/>
      <c r="Q24" s="335"/>
      <c r="R24" s="142" t="s">
        <v>108</v>
      </c>
      <c r="S24" s="335"/>
      <c r="T24" s="335"/>
      <c r="U24" s="335"/>
      <c r="V24" s="336"/>
      <c r="W24" s="185"/>
      <c r="X24" s="224"/>
      <c r="Y24" s="80">
        <v>112</v>
      </c>
      <c r="Z24" s="81">
        <v>114</v>
      </c>
      <c r="AA24" s="115"/>
      <c r="AB24" s="115"/>
      <c r="AC24" s="116"/>
      <c r="AD24" s="229"/>
      <c r="AE24" s="224"/>
      <c r="AF24" s="137"/>
      <c r="AG24" s="115"/>
      <c r="AH24" s="115"/>
      <c r="AI24" s="81">
        <v>108</v>
      </c>
      <c r="AJ24" s="146">
        <v>109.42</v>
      </c>
      <c r="AK24" s="229"/>
      <c r="AL24" s="224"/>
      <c r="AM24" s="3"/>
      <c r="AN24" s="45"/>
    </row>
    <row r="25" spans="1:40" ht="20.100000000000001" customHeight="1">
      <c r="A25" s="3"/>
      <c r="B25" s="37">
        <v>2</v>
      </c>
      <c r="C25" s="30" t="s">
        <v>50</v>
      </c>
      <c r="D25" s="38" t="s">
        <v>36</v>
      </c>
      <c r="E25" s="39">
        <f t="shared" si="1"/>
        <v>40</v>
      </c>
      <c r="F25" s="40"/>
      <c r="G25" s="39"/>
      <c r="H25" s="132">
        <v>20</v>
      </c>
      <c r="I25" s="132">
        <v>20</v>
      </c>
      <c r="J25" s="39"/>
      <c r="K25" s="3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45"/>
    </row>
    <row r="26" spans="1:40" ht="20.100000000000001" customHeight="1">
      <c r="A26" s="3"/>
      <c r="B26" s="37">
        <v>3</v>
      </c>
      <c r="C26" s="30" t="s">
        <v>50</v>
      </c>
      <c r="D26" s="38" t="s">
        <v>68</v>
      </c>
      <c r="E26" s="39">
        <f t="shared" si="1"/>
        <v>35</v>
      </c>
      <c r="F26" s="40"/>
      <c r="G26" s="41">
        <v>13</v>
      </c>
      <c r="H26" s="39">
        <v>6</v>
      </c>
      <c r="I26" s="133">
        <v>16</v>
      </c>
      <c r="J26" s="39"/>
      <c r="K26" s="3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M26" s="45"/>
      <c r="AN26" s="45"/>
    </row>
    <row r="27" spans="1:40" ht="20.100000000000001" customHeight="1">
      <c r="A27" s="3"/>
      <c r="B27" s="37">
        <v>4</v>
      </c>
      <c r="C27" s="27" t="s">
        <v>54</v>
      </c>
      <c r="D27" s="38" t="s">
        <v>41</v>
      </c>
      <c r="E27" s="39">
        <f t="shared" si="1"/>
        <v>32</v>
      </c>
      <c r="F27" s="40"/>
      <c r="G27" s="132">
        <v>20</v>
      </c>
      <c r="H27" s="39">
        <v>4</v>
      </c>
      <c r="I27" s="39">
        <v>8</v>
      </c>
      <c r="J27" s="39"/>
      <c r="K27" s="39"/>
      <c r="L27" s="3"/>
      <c r="M27" s="3"/>
      <c r="N27" s="3"/>
      <c r="O27" s="3"/>
      <c r="P27" s="327" t="s">
        <v>12</v>
      </c>
      <c r="Q27" s="327"/>
      <c r="R27" s="327"/>
      <c r="S27" s="3"/>
      <c r="T27" s="328" t="s">
        <v>24</v>
      </c>
      <c r="U27" s="328"/>
      <c r="V27" s="328"/>
      <c r="W27" s="328"/>
      <c r="X27" s="3"/>
      <c r="AF27" s="23" t="s">
        <v>22</v>
      </c>
      <c r="AM27" s="45"/>
      <c r="AN27" s="45"/>
    </row>
    <row r="28" spans="1:40" ht="20.100000000000001" customHeight="1">
      <c r="A28" s="42"/>
      <c r="B28" s="37">
        <v>4</v>
      </c>
      <c r="C28" s="27" t="s">
        <v>54</v>
      </c>
      <c r="D28" s="38" t="s">
        <v>42</v>
      </c>
      <c r="E28" s="39">
        <f t="shared" si="1"/>
        <v>32</v>
      </c>
      <c r="F28" s="40"/>
      <c r="G28" s="132">
        <v>20</v>
      </c>
      <c r="H28" s="39">
        <v>4</v>
      </c>
      <c r="I28" s="39">
        <v>8</v>
      </c>
      <c r="J28" s="39"/>
      <c r="K28" s="39"/>
      <c r="L28" s="3"/>
      <c r="M28" s="3"/>
      <c r="N28" s="3"/>
      <c r="O28" s="3"/>
      <c r="P28" s="331" t="s">
        <v>20</v>
      </c>
      <c r="Q28" s="332"/>
      <c r="R28" s="333"/>
      <c r="S28" s="3"/>
      <c r="T28" s="328" t="s">
        <v>14</v>
      </c>
      <c r="U28" s="328"/>
      <c r="V28" s="328"/>
      <c r="W28" s="328"/>
      <c r="X28" s="3"/>
      <c r="AM28" s="45"/>
      <c r="AN28" s="45"/>
    </row>
    <row r="29" spans="1:40" ht="20.100000000000001" customHeight="1">
      <c r="A29" s="42"/>
      <c r="B29" s="37">
        <v>5</v>
      </c>
      <c r="C29" s="30" t="s">
        <v>52</v>
      </c>
      <c r="D29" s="38" t="s">
        <v>17</v>
      </c>
      <c r="E29" s="39">
        <f t="shared" si="1"/>
        <v>27</v>
      </c>
      <c r="F29" s="40"/>
      <c r="G29" s="39">
        <v>6</v>
      </c>
      <c r="H29" s="39">
        <v>8</v>
      </c>
      <c r="I29" s="41">
        <v>13</v>
      </c>
      <c r="J29" s="39"/>
      <c r="K29" s="39"/>
      <c r="L29" s="3"/>
      <c r="M29" s="3"/>
      <c r="N29" s="3"/>
      <c r="O29" s="3"/>
      <c r="P29" s="331" t="s">
        <v>38</v>
      </c>
      <c r="Q29" s="332"/>
      <c r="R29" s="333"/>
      <c r="S29" s="3"/>
      <c r="T29" s="334" t="s">
        <v>19</v>
      </c>
      <c r="U29" s="334"/>
      <c r="V29" s="334"/>
      <c r="W29" s="334"/>
      <c r="X29" s="3"/>
      <c r="AH29" s="23" t="s">
        <v>22</v>
      </c>
    </row>
    <row r="30" spans="1:40" ht="20.100000000000001" customHeight="1">
      <c r="A30" s="42"/>
      <c r="B30" s="37">
        <v>6</v>
      </c>
      <c r="C30" s="26" t="s">
        <v>28</v>
      </c>
      <c r="D30" s="38" t="s">
        <v>81</v>
      </c>
      <c r="E30" s="39">
        <f t="shared" si="1"/>
        <v>26</v>
      </c>
      <c r="F30" s="40"/>
      <c r="G30" s="133">
        <v>16</v>
      </c>
      <c r="H30" s="143"/>
      <c r="I30" s="39">
        <v>10</v>
      </c>
      <c r="J30" s="39"/>
      <c r="K30" s="39"/>
      <c r="L30" s="3"/>
      <c r="M30" s="3"/>
      <c r="N30" s="3"/>
      <c r="O30" s="3"/>
      <c r="P30" s="331" t="s">
        <v>42</v>
      </c>
      <c r="Q30" s="332"/>
      <c r="R30" s="333"/>
      <c r="S30" s="3"/>
      <c r="T30" s="334" t="s">
        <v>18</v>
      </c>
      <c r="U30" s="334"/>
      <c r="V30" s="334"/>
      <c r="W30" s="334"/>
      <c r="X30" s="3"/>
    </row>
    <row r="31" spans="1:40" ht="20.100000000000001" customHeight="1">
      <c r="A31" s="42"/>
      <c r="B31" s="37">
        <v>6</v>
      </c>
      <c r="C31" s="26" t="s">
        <v>28</v>
      </c>
      <c r="D31" s="38" t="s">
        <v>82</v>
      </c>
      <c r="E31" s="39">
        <f t="shared" si="1"/>
        <v>26</v>
      </c>
      <c r="F31" s="40"/>
      <c r="G31" s="133">
        <v>16</v>
      </c>
      <c r="H31" s="39"/>
      <c r="I31" s="39">
        <v>10</v>
      </c>
      <c r="J31" s="39"/>
      <c r="K31" s="3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L31" s="45"/>
    </row>
    <row r="32" spans="1:40" ht="20.100000000000001" customHeight="1">
      <c r="A32" s="42"/>
      <c r="B32" s="37">
        <v>6</v>
      </c>
      <c r="C32" s="30" t="s">
        <v>52</v>
      </c>
      <c r="D32" s="38" t="s">
        <v>38</v>
      </c>
      <c r="E32" s="39">
        <f t="shared" si="1"/>
        <v>26</v>
      </c>
      <c r="F32" s="40"/>
      <c r="G32" s="39"/>
      <c r="H32" s="41">
        <v>13</v>
      </c>
      <c r="I32" s="41">
        <v>13</v>
      </c>
      <c r="J32" s="39"/>
      <c r="K32" s="39"/>
      <c r="L32" s="3"/>
      <c r="M32" s="3"/>
      <c r="N32" s="50"/>
      <c r="O32" s="50"/>
      <c r="P32" s="52"/>
      <c r="Q32" s="50"/>
      <c r="R32" s="50"/>
      <c r="S32" s="59"/>
      <c r="T32" s="60"/>
      <c r="U32" s="59"/>
      <c r="V32" s="59"/>
      <c r="W32" s="59"/>
      <c r="X32" s="59"/>
      <c r="Y32" s="59"/>
      <c r="Z32" s="59"/>
      <c r="AA32" s="89"/>
    </row>
    <row r="33" spans="1:25" ht="20.100000000000001" customHeight="1">
      <c r="A33" s="42"/>
      <c r="B33" s="37">
        <v>7</v>
      </c>
      <c r="C33" s="27" t="s">
        <v>54</v>
      </c>
      <c r="D33" s="38" t="s">
        <v>3</v>
      </c>
      <c r="E33" s="39">
        <f t="shared" si="1"/>
        <v>22</v>
      </c>
      <c r="F33" s="40"/>
      <c r="G33" s="39">
        <v>8</v>
      </c>
      <c r="H33" s="39">
        <v>10</v>
      </c>
      <c r="I33" s="39">
        <v>4</v>
      </c>
      <c r="J33" s="39"/>
      <c r="K33" s="39"/>
      <c r="L33" s="3"/>
      <c r="M33" s="3"/>
      <c r="N33" s="50"/>
      <c r="O33" s="50"/>
    </row>
    <row r="34" spans="1:25" ht="20.100000000000001" customHeight="1">
      <c r="A34" s="42"/>
      <c r="B34" s="37">
        <v>7</v>
      </c>
      <c r="C34" s="27" t="s">
        <v>54</v>
      </c>
      <c r="D34" s="38" t="s">
        <v>46</v>
      </c>
      <c r="E34" s="39">
        <f t="shared" si="1"/>
        <v>22</v>
      </c>
      <c r="F34" s="40"/>
      <c r="G34" s="39">
        <v>8</v>
      </c>
      <c r="H34" s="39">
        <v>10</v>
      </c>
      <c r="I34" s="39">
        <v>4</v>
      </c>
      <c r="J34" s="39"/>
      <c r="K34" s="39"/>
      <c r="L34" s="3"/>
      <c r="M34" s="3"/>
      <c r="N34" s="50"/>
      <c r="O34" s="50"/>
    </row>
    <row r="35" spans="1:25" ht="20.100000000000001" customHeight="1">
      <c r="A35" s="42"/>
      <c r="B35" s="37">
        <v>7</v>
      </c>
      <c r="C35" s="30" t="s">
        <v>26</v>
      </c>
      <c r="D35" s="38" t="s">
        <v>69</v>
      </c>
      <c r="E35" s="39">
        <f>SUM(G35:K35)</f>
        <v>22</v>
      </c>
      <c r="F35" s="40"/>
      <c r="G35" s="39"/>
      <c r="H35" s="39">
        <v>6</v>
      </c>
      <c r="I35" s="133">
        <v>16</v>
      </c>
      <c r="J35" s="39"/>
      <c r="K35" s="39"/>
      <c r="L35" s="3"/>
      <c r="M35" s="3"/>
      <c r="N35" s="50"/>
      <c r="O35" s="50"/>
    </row>
    <row r="36" spans="1:25" ht="20.100000000000001" customHeight="1">
      <c r="A36" s="42"/>
      <c r="B36" s="37">
        <v>8</v>
      </c>
      <c r="C36" s="30" t="s">
        <v>85</v>
      </c>
      <c r="D36" s="38" t="s">
        <v>2</v>
      </c>
      <c r="E36" s="39">
        <f>SUM(G36:K36)</f>
        <v>16</v>
      </c>
      <c r="F36" s="40"/>
      <c r="G36" s="39">
        <v>10</v>
      </c>
      <c r="H36" s="39">
        <v>3</v>
      </c>
      <c r="I36" s="39">
        <v>3</v>
      </c>
      <c r="J36" s="39"/>
      <c r="K36" s="39"/>
      <c r="L36" s="3"/>
      <c r="M36" s="3"/>
      <c r="N36" s="50"/>
      <c r="O36" s="50"/>
    </row>
    <row r="37" spans="1:25" ht="20.100000000000001" customHeight="1">
      <c r="A37" s="42"/>
      <c r="B37" s="37">
        <v>8</v>
      </c>
      <c r="C37" s="27" t="s">
        <v>51</v>
      </c>
      <c r="D37" s="38" t="s">
        <v>98</v>
      </c>
      <c r="E37" s="39">
        <f t="shared" si="1"/>
        <v>16</v>
      </c>
      <c r="F37" s="40"/>
      <c r="G37" s="39"/>
      <c r="H37" s="133">
        <v>16</v>
      </c>
      <c r="I37" s="39"/>
      <c r="J37" s="39"/>
      <c r="K37" s="39"/>
      <c r="L37" s="3"/>
      <c r="M37" s="3"/>
      <c r="N37" s="50"/>
      <c r="O37" s="50"/>
    </row>
    <row r="38" spans="1:25" ht="20.100000000000001" customHeight="1">
      <c r="A38" s="42"/>
      <c r="B38" s="37">
        <v>8</v>
      </c>
      <c r="C38" s="27" t="s">
        <v>51</v>
      </c>
      <c r="D38" s="38" t="s">
        <v>110</v>
      </c>
      <c r="E38" s="39">
        <f t="shared" si="1"/>
        <v>16</v>
      </c>
      <c r="F38" s="40"/>
      <c r="G38" s="39"/>
      <c r="H38" s="133">
        <v>16</v>
      </c>
      <c r="I38" s="39"/>
      <c r="J38" s="39"/>
      <c r="K38" s="39"/>
      <c r="L38" s="3"/>
      <c r="M38" s="3"/>
      <c r="N38" s="50"/>
      <c r="O38" s="50"/>
    </row>
    <row r="39" spans="1:25" ht="20.100000000000001" customHeight="1">
      <c r="A39" s="42"/>
      <c r="B39" s="37">
        <v>8</v>
      </c>
      <c r="C39" s="27" t="s">
        <v>51</v>
      </c>
      <c r="D39" s="38" t="s">
        <v>111</v>
      </c>
      <c r="E39" s="39">
        <f t="shared" si="1"/>
        <v>16</v>
      </c>
      <c r="F39" s="40"/>
      <c r="G39" s="39"/>
      <c r="H39" s="133">
        <v>16</v>
      </c>
      <c r="I39" s="39"/>
      <c r="J39" s="39"/>
      <c r="K39" s="39"/>
      <c r="L39" s="3"/>
      <c r="M39" s="3"/>
      <c r="N39" s="50"/>
      <c r="O39" s="50"/>
    </row>
    <row r="40" spans="1:25" ht="20.100000000000001" customHeight="1">
      <c r="A40" s="42"/>
      <c r="B40" s="37">
        <v>9</v>
      </c>
      <c r="C40" s="27" t="s">
        <v>51</v>
      </c>
      <c r="D40" s="38" t="s">
        <v>64</v>
      </c>
      <c r="E40" s="39">
        <f t="shared" si="1"/>
        <v>14</v>
      </c>
      <c r="F40" s="40"/>
      <c r="G40" s="39">
        <v>6</v>
      </c>
      <c r="H40" s="39">
        <v>8</v>
      </c>
      <c r="I40" s="39"/>
      <c r="J40" s="39"/>
      <c r="K40" s="114"/>
      <c r="L40" s="3"/>
      <c r="M40" s="3"/>
      <c r="N40" s="50"/>
      <c r="O40" s="50"/>
    </row>
    <row r="41" spans="1:25" ht="20.100000000000001" customHeight="1">
      <c r="A41" s="42"/>
      <c r="B41" s="37">
        <v>10</v>
      </c>
      <c r="C41" s="27" t="s">
        <v>51</v>
      </c>
      <c r="D41" s="38" t="s">
        <v>102</v>
      </c>
      <c r="E41" s="39">
        <f t="shared" si="1"/>
        <v>13</v>
      </c>
      <c r="F41" s="40"/>
      <c r="G41" s="39"/>
      <c r="H41" s="41">
        <v>13</v>
      </c>
      <c r="I41" s="39"/>
      <c r="J41" s="39"/>
      <c r="K41" s="114"/>
      <c r="L41" s="3"/>
      <c r="M41" s="3"/>
      <c r="N41" s="50"/>
      <c r="O41" s="50"/>
    </row>
    <row r="42" spans="1:25" ht="20.100000000000001" customHeight="1">
      <c r="A42" s="42"/>
      <c r="B42" s="37">
        <v>10</v>
      </c>
      <c r="C42" s="26" t="s">
        <v>28</v>
      </c>
      <c r="D42" s="38" t="s">
        <v>59</v>
      </c>
      <c r="E42" s="39">
        <f t="shared" si="1"/>
        <v>13</v>
      </c>
      <c r="F42" s="40"/>
      <c r="G42" s="39">
        <v>10</v>
      </c>
      <c r="H42" s="39">
        <v>3</v>
      </c>
      <c r="I42" s="39"/>
      <c r="J42" s="39"/>
      <c r="K42" s="39"/>
      <c r="L42" s="3"/>
      <c r="M42" s="3"/>
      <c r="N42" s="50"/>
      <c r="O42" s="50"/>
    </row>
    <row r="43" spans="1:25" ht="18" customHeight="1">
      <c r="A43" s="42"/>
      <c r="B43" s="37">
        <v>11</v>
      </c>
      <c r="C43" s="30" t="s">
        <v>50</v>
      </c>
      <c r="D43" s="38" t="s">
        <v>55</v>
      </c>
      <c r="E43" s="39">
        <f t="shared" si="1"/>
        <v>10</v>
      </c>
      <c r="F43" s="40"/>
      <c r="G43" s="39">
        <v>4</v>
      </c>
      <c r="H43" s="39"/>
      <c r="I43" s="39">
        <v>6</v>
      </c>
      <c r="J43" s="39"/>
      <c r="K43" s="39"/>
      <c r="L43" s="3"/>
      <c r="M43" s="3"/>
      <c r="N43" s="50"/>
      <c r="O43" s="50"/>
    </row>
    <row r="44" spans="1:25" ht="18" customHeight="1">
      <c r="A44" s="42"/>
      <c r="B44" s="37">
        <v>11</v>
      </c>
      <c r="C44" s="30" t="s">
        <v>50</v>
      </c>
      <c r="D44" s="38" t="s">
        <v>79</v>
      </c>
      <c r="E44" s="39">
        <f t="shared" si="1"/>
        <v>10</v>
      </c>
      <c r="F44" s="40"/>
      <c r="G44" s="39">
        <v>4</v>
      </c>
      <c r="H44" s="39"/>
      <c r="I44" s="39">
        <v>6</v>
      </c>
      <c r="J44" s="39"/>
      <c r="K44" s="39"/>
      <c r="L44" s="3"/>
      <c r="M44" s="3"/>
      <c r="N44" s="50"/>
      <c r="O44" s="50"/>
    </row>
    <row r="45" spans="1:25" ht="18" customHeight="1">
      <c r="A45" s="42"/>
      <c r="B45" s="37">
        <v>12</v>
      </c>
      <c r="C45" s="30" t="s">
        <v>50</v>
      </c>
      <c r="D45" s="38" t="s">
        <v>107</v>
      </c>
      <c r="E45" s="39">
        <f t="shared" si="1"/>
        <v>4</v>
      </c>
      <c r="F45" s="40"/>
      <c r="G45" s="39"/>
      <c r="H45" s="39">
        <v>2</v>
      </c>
      <c r="I45" s="39">
        <v>2</v>
      </c>
      <c r="J45" s="39"/>
      <c r="K45" s="39"/>
      <c r="L45" s="3"/>
      <c r="M45" s="3"/>
      <c r="N45" s="50"/>
      <c r="O45" s="50"/>
      <c r="P45" s="2"/>
    </row>
    <row r="46" spans="1:25" ht="18" customHeight="1">
      <c r="A46" s="42"/>
      <c r="B46" s="37">
        <v>12</v>
      </c>
      <c r="C46" s="30" t="s">
        <v>50</v>
      </c>
      <c r="D46" s="38" t="s">
        <v>108</v>
      </c>
      <c r="E46" s="39">
        <f t="shared" si="1"/>
        <v>4</v>
      </c>
      <c r="F46" s="40"/>
      <c r="G46" s="39"/>
      <c r="H46" s="39">
        <v>2</v>
      </c>
      <c r="I46" s="39">
        <v>2</v>
      </c>
      <c r="J46" s="39"/>
      <c r="K46" s="39"/>
      <c r="L46" s="3"/>
      <c r="M46" s="3"/>
      <c r="N46" s="50"/>
      <c r="O46" s="50"/>
      <c r="P46" s="2"/>
    </row>
    <row r="47" spans="1:25" ht="18" customHeight="1">
      <c r="A47" s="42"/>
      <c r="B47" s="37">
        <v>13</v>
      </c>
      <c r="C47" s="31" t="s">
        <v>27</v>
      </c>
      <c r="D47" s="38" t="s">
        <v>119</v>
      </c>
      <c r="E47" s="39">
        <f t="shared" si="1"/>
        <v>3</v>
      </c>
      <c r="F47" s="40"/>
      <c r="G47" s="39"/>
      <c r="H47" s="39"/>
      <c r="I47" s="39">
        <v>3</v>
      </c>
      <c r="J47" s="39"/>
      <c r="K47" s="39"/>
      <c r="L47" s="3"/>
      <c r="M47" s="3"/>
      <c r="N47" s="50"/>
      <c r="O47" s="50"/>
      <c r="P47" s="52"/>
      <c r="Y47" s="59"/>
    </row>
    <row r="48" spans="1:25" ht="18" customHeight="1">
      <c r="A48" s="42"/>
      <c r="B48" s="37"/>
      <c r="C48" s="30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50"/>
      <c r="O48" s="50"/>
      <c r="P48" s="52"/>
      <c r="Y48" s="59"/>
    </row>
    <row r="49" spans="1:25" ht="18" customHeight="1">
      <c r="A49" s="42"/>
      <c r="B49" s="37"/>
      <c r="C49" s="27"/>
      <c r="D49" s="113"/>
      <c r="E49" s="39"/>
      <c r="F49" s="40"/>
      <c r="G49" s="39"/>
      <c r="H49" s="39"/>
      <c r="I49" s="39"/>
      <c r="J49" s="39"/>
      <c r="K49" s="39"/>
      <c r="L49" s="3"/>
      <c r="M49" s="3"/>
      <c r="N49" s="50"/>
      <c r="O49" s="50"/>
      <c r="P49" s="52"/>
      <c r="Y49" s="59"/>
    </row>
    <row r="50" spans="1:25" ht="18" customHeight="1">
      <c r="A50" s="42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50"/>
      <c r="O50" s="50"/>
      <c r="P50" s="52"/>
      <c r="Q50" s="61"/>
      <c r="R50" s="59"/>
      <c r="S50" s="60"/>
      <c r="T50" s="59"/>
      <c r="U50" s="59"/>
      <c r="V50" s="59"/>
      <c r="W50" s="59"/>
      <c r="X50" s="59"/>
      <c r="Y50" s="59"/>
    </row>
    <row r="51" spans="1:25" ht="18" customHeight="1">
      <c r="B51" s="29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46"/>
      <c r="N51" s="50"/>
      <c r="O51" s="50"/>
      <c r="P51" s="52"/>
      <c r="Q51" s="61"/>
      <c r="R51" s="59"/>
      <c r="S51" s="60"/>
      <c r="T51" s="59"/>
      <c r="U51" s="59"/>
      <c r="V51" s="59"/>
      <c r="W51" s="59"/>
      <c r="X51" s="59"/>
      <c r="Y51" s="59"/>
    </row>
    <row r="52" spans="1:25" ht="18" customHeight="1">
      <c r="B52" s="32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46"/>
      <c r="N52" s="50"/>
      <c r="O52" s="50"/>
      <c r="P52" s="52"/>
      <c r="Q52" s="61"/>
      <c r="R52" s="59"/>
      <c r="S52" s="60"/>
      <c r="T52" s="59"/>
      <c r="U52" s="59"/>
      <c r="V52" s="59"/>
      <c r="W52" s="59"/>
      <c r="X52" s="59"/>
      <c r="Y52" s="59"/>
    </row>
    <row r="53" spans="1:25" ht="18" customHeight="1">
      <c r="B53" s="112"/>
      <c r="C53" s="27"/>
      <c r="D53" s="38"/>
      <c r="E53" s="39"/>
      <c r="F53" s="40"/>
      <c r="G53" s="39"/>
      <c r="H53" s="39"/>
      <c r="I53" s="39"/>
      <c r="J53" s="39"/>
      <c r="K53" s="39"/>
      <c r="L53" s="3"/>
      <c r="M53" s="46"/>
      <c r="N53" s="50"/>
      <c r="O53" s="50"/>
      <c r="P53" s="52"/>
      <c r="Q53" s="61"/>
      <c r="R53" s="59"/>
      <c r="S53" s="60"/>
      <c r="T53" s="59"/>
      <c r="U53" s="59"/>
      <c r="V53" s="59"/>
      <c r="W53" s="59"/>
      <c r="X53" s="59"/>
      <c r="Y53" s="59"/>
    </row>
    <row r="54" spans="1:25" ht="18" customHeight="1">
      <c r="B54" s="112" t="s">
        <v>57</v>
      </c>
      <c r="C54" s="27"/>
      <c r="D54" s="38"/>
      <c r="E54" s="39"/>
      <c r="F54" s="40"/>
      <c r="G54" s="39"/>
      <c r="H54" s="39"/>
      <c r="I54" s="39"/>
      <c r="J54" s="29"/>
      <c r="K54" s="29"/>
      <c r="L54" s="3"/>
      <c r="M54" s="46"/>
      <c r="N54" s="50"/>
      <c r="O54" s="50"/>
      <c r="P54" s="52"/>
      <c r="Q54" s="61"/>
      <c r="R54" s="59"/>
      <c r="S54" s="60"/>
      <c r="T54" s="59"/>
      <c r="U54" s="59"/>
      <c r="V54" s="59"/>
      <c r="W54" s="59"/>
      <c r="X54" s="59"/>
      <c r="Y54" s="59"/>
    </row>
    <row r="55" spans="1:25" ht="18" customHeight="1">
      <c r="B55" s="32"/>
      <c r="C55" s="27"/>
      <c r="D55" s="28" t="s">
        <v>25</v>
      </c>
      <c r="E55" s="25">
        <f>SUM(E24:E41)</f>
        <v>454</v>
      </c>
      <c r="F55" s="29"/>
      <c r="G55" s="29"/>
      <c r="H55" s="29"/>
      <c r="I55" s="29"/>
      <c r="J55" s="3"/>
      <c r="K55" s="3"/>
      <c r="L55" s="3"/>
      <c r="M55" s="46"/>
      <c r="N55" s="47"/>
      <c r="O55" s="47"/>
      <c r="P55" s="48"/>
      <c r="Q55" s="49"/>
      <c r="R55" s="49"/>
      <c r="S55" s="50"/>
      <c r="T55" s="50"/>
      <c r="U55" s="50"/>
      <c r="V55" s="50"/>
      <c r="W55" s="50"/>
      <c r="X55" s="50"/>
      <c r="Y55" s="50"/>
    </row>
    <row r="56" spans="1:25" ht="18" customHeight="1">
      <c r="C56" s="32"/>
      <c r="D56" s="3"/>
      <c r="E56" s="3"/>
      <c r="F56" s="3"/>
      <c r="G56" s="3"/>
      <c r="H56" s="3"/>
      <c r="I56" s="3"/>
      <c r="J56" s="92"/>
      <c r="K56" s="92"/>
      <c r="L56" s="3"/>
      <c r="M56" s="46"/>
      <c r="N56" s="53"/>
      <c r="O56" s="53"/>
      <c r="P56" s="53"/>
      <c r="Q56" s="46"/>
      <c r="R56" s="46"/>
      <c r="S56" s="46"/>
      <c r="T56" s="46"/>
      <c r="U56" s="46"/>
      <c r="V56" s="46"/>
      <c r="W56" s="46"/>
      <c r="X56" s="46"/>
      <c r="Y56" s="46"/>
    </row>
    <row r="57" spans="1:25" ht="18" customHeight="1">
      <c r="C57" s="92"/>
      <c r="D57" s="92"/>
      <c r="E57" s="92"/>
      <c r="F57" s="92"/>
      <c r="G57" s="92"/>
      <c r="H57" s="92"/>
      <c r="I57" s="92"/>
      <c r="J57" s="99"/>
      <c r="K57" s="99"/>
      <c r="L57" s="3"/>
      <c r="M57" s="46"/>
      <c r="N57" s="317"/>
      <c r="O57" s="317"/>
      <c r="P57" s="317"/>
      <c r="Q57" s="318"/>
      <c r="R57" s="318"/>
      <c r="S57" s="318"/>
      <c r="T57" s="318"/>
      <c r="U57" s="318"/>
      <c r="V57" s="318"/>
      <c r="W57" s="318"/>
      <c r="X57" s="318"/>
      <c r="Y57" s="318"/>
    </row>
    <row r="58" spans="1:25" ht="18" customHeight="1">
      <c r="C58" s="99"/>
      <c r="D58" s="99"/>
      <c r="E58" s="99"/>
      <c r="F58" s="99"/>
      <c r="G58" s="99"/>
      <c r="H58" s="99"/>
      <c r="I58" s="99"/>
      <c r="J58" s="3"/>
      <c r="K58" s="3"/>
      <c r="M58" s="46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</row>
    <row r="59" spans="1:25" ht="18" customHeight="1">
      <c r="C59" s="32"/>
      <c r="D59" s="3"/>
      <c r="E59" s="3"/>
      <c r="F59" s="3"/>
      <c r="G59" s="3"/>
      <c r="H59" s="3"/>
      <c r="I59" s="3"/>
      <c r="M59" s="46"/>
      <c r="N59" s="53"/>
      <c r="O59" s="53"/>
      <c r="P59" s="53"/>
      <c r="Q59" s="46"/>
      <c r="R59" s="46"/>
      <c r="S59" s="46"/>
      <c r="T59" s="46"/>
      <c r="U59" s="46"/>
      <c r="V59" s="46"/>
      <c r="W59" s="46"/>
      <c r="X59" s="46"/>
      <c r="Y59" s="46"/>
    </row>
    <row r="60" spans="1:25" ht="18" customHeight="1">
      <c r="M60" s="46"/>
    </row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mergeCells count="158">
    <mergeCell ref="AL15:AL16"/>
    <mergeCell ref="P17:P18"/>
    <mergeCell ref="AK17:AK18"/>
    <mergeCell ref="AL17:AL18"/>
    <mergeCell ref="Q11:Q12"/>
    <mergeCell ref="S11:S12"/>
    <mergeCell ref="T11:T12"/>
    <mergeCell ref="AL11:AL12"/>
    <mergeCell ref="P13:P14"/>
    <mergeCell ref="AK13:AK14"/>
    <mergeCell ref="AL13:AL14"/>
    <mergeCell ref="V13:V14"/>
    <mergeCell ref="X13:X14"/>
    <mergeCell ref="AD11:AD12"/>
    <mergeCell ref="AE11:AE12"/>
    <mergeCell ref="Q13:Q14"/>
    <mergeCell ref="T17:T18"/>
    <mergeCell ref="U17:U18"/>
    <mergeCell ref="U11:U12"/>
    <mergeCell ref="V11:V12"/>
    <mergeCell ref="X11:X12"/>
    <mergeCell ref="AK11:AK12"/>
    <mergeCell ref="V21:V22"/>
    <mergeCell ref="X21:X22"/>
    <mergeCell ref="P19:P20"/>
    <mergeCell ref="AK19:AK20"/>
    <mergeCell ref="AL19:AL20"/>
    <mergeCell ref="P15:P16"/>
    <mergeCell ref="AK15:AK16"/>
    <mergeCell ref="AE19:AE20"/>
    <mergeCell ref="Q17:Q18"/>
    <mergeCell ref="S17:S18"/>
    <mergeCell ref="P21:P22"/>
    <mergeCell ref="Q19:Q20"/>
    <mergeCell ref="T19:T20"/>
    <mergeCell ref="U19:U20"/>
    <mergeCell ref="V19:V20"/>
    <mergeCell ref="X19:X20"/>
    <mergeCell ref="Q21:Q22"/>
    <mergeCell ref="S21:S22"/>
    <mergeCell ref="T21:T22"/>
    <mergeCell ref="U21:U22"/>
    <mergeCell ref="V17:V18"/>
    <mergeCell ref="X17:X18"/>
    <mergeCell ref="P30:R30"/>
    <mergeCell ref="T30:W30"/>
    <mergeCell ref="O11:O12"/>
    <mergeCell ref="N11:N12"/>
    <mergeCell ref="X23:X24"/>
    <mergeCell ref="Q15:Q16"/>
    <mergeCell ref="S15:S16"/>
    <mergeCell ref="T15:T16"/>
    <mergeCell ref="U15:U16"/>
    <mergeCell ref="V15:V16"/>
    <mergeCell ref="B20:K20"/>
    <mergeCell ref="B21:C23"/>
    <mergeCell ref="D21:D23"/>
    <mergeCell ref="E21:E23"/>
    <mergeCell ref="F21:F23"/>
    <mergeCell ref="G21:K21"/>
    <mergeCell ref="T23:T24"/>
    <mergeCell ref="U23:U24"/>
    <mergeCell ref="V23:V24"/>
    <mergeCell ref="B2:K2"/>
    <mergeCell ref="B3:C4"/>
    <mergeCell ref="D3:D4"/>
    <mergeCell ref="E3:E4"/>
    <mergeCell ref="F3:F4"/>
    <mergeCell ref="G3:K3"/>
    <mergeCell ref="L3:L4"/>
    <mergeCell ref="N23:N24"/>
    <mergeCell ref="N21:N22"/>
    <mergeCell ref="AK21:AK22"/>
    <mergeCell ref="AL21:AL22"/>
    <mergeCell ref="S19:S20"/>
    <mergeCell ref="P28:R28"/>
    <mergeCell ref="T28:W28"/>
    <mergeCell ref="P29:R29"/>
    <mergeCell ref="T29:W29"/>
    <mergeCell ref="P23:P24"/>
    <mergeCell ref="Q23:Q24"/>
    <mergeCell ref="S23:S24"/>
    <mergeCell ref="AE23:AE24"/>
    <mergeCell ref="AD13:AD14"/>
    <mergeCell ref="AE13:AE14"/>
    <mergeCell ref="AD17:AD18"/>
    <mergeCell ref="AE17:AE18"/>
    <mergeCell ref="X15:X16"/>
    <mergeCell ref="AD19:AD20"/>
    <mergeCell ref="AD21:AD22"/>
    <mergeCell ref="AE21:AE22"/>
    <mergeCell ref="AK23:AK24"/>
    <mergeCell ref="AL23:AL24"/>
    <mergeCell ref="P27:R27"/>
    <mergeCell ref="T27:W27"/>
    <mergeCell ref="AD23:AD24"/>
    <mergeCell ref="U9:U10"/>
    <mergeCell ref="V9:V10"/>
    <mergeCell ref="X9:X10"/>
    <mergeCell ref="AD15:AD16"/>
    <mergeCell ref="AE15:AE16"/>
    <mergeCell ref="N9:N10"/>
    <mergeCell ref="P9:P10"/>
    <mergeCell ref="Q9:Q10"/>
    <mergeCell ref="S9:S10"/>
    <mergeCell ref="AL7:AL8"/>
    <mergeCell ref="AE9:AE10"/>
    <mergeCell ref="AK9:AK10"/>
    <mergeCell ref="U7:U8"/>
    <mergeCell ref="N15:N16"/>
    <mergeCell ref="N7:N8"/>
    <mergeCell ref="N13:N14"/>
    <mergeCell ref="O7:O8"/>
    <mergeCell ref="O9:O10"/>
    <mergeCell ref="S13:S14"/>
    <mergeCell ref="T13:T14"/>
    <mergeCell ref="U13:U14"/>
    <mergeCell ref="T7:T8"/>
    <mergeCell ref="N58:Y58"/>
    <mergeCell ref="N4:R4"/>
    <mergeCell ref="V5:V6"/>
    <mergeCell ref="S4:V4"/>
    <mergeCell ref="U5:U6"/>
    <mergeCell ref="V7:V8"/>
    <mergeCell ref="N57:Y57"/>
    <mergeCell ref="O13:O14"/>
    <mergeCell ref="O15:O16"/>
    <mergeCell ref="O23:O24"/>
    <mergeCell ref="AD7:AD8"/>
    <mergeCell ref="AD9:AD10"/>
    <mergeCell ref="N2:AL2"/>
    <mergeCell ref="T9:T10"/>
    <mergeCell ref="O5:O6"/>
    <mergeCell ref="T5:T6"/>
    <mergeCell ref="R5:R6"/>
    <mergeCell ref="S5:S6"/>
    <mergeCell ref="X7:X8"/>
    <mergeCell ref="Q7:Q8"/>
    <mergeCell ref="O21:O22"/>
    <mergeCell ref="AK7:AK8"/>
    <mergeCell ref="AL9:AL10"/>
    <mergeCell ref="AF5:AJ5"/>
    <mergeCell ref="AD5:AE6"/>
    <mergeCell ref="AK5:AL6"/>
    <mergeCell ref="W5:X5"/>
    <mergeCell ref="Y5:AC5"/>
    <mergeCell ref="Q5:Q6"/>
    <mergeCell ref="AE7:AE8"/>
    <mergeCell ref="M2:M3"/>
    <mergeCell ref="S7:S8"/>
    <mergeCell ref="N17:N18"/>
    <mergeCell ref="N19:N20"/>
    <mergeCell ref="O17:O18"/>
    <mergeCell ref="O19:O20"/>
    <mergeCell ref="P11:P12"/>
    <mergeCell ref="N5:N6"/>
    <mergeCell ref="P5:P6"/>
    <mergeCell ref="P7:P8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2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K61"/>
  <sheetViews>
    <sheetView topLeftCell="A13" zoomScale="80" zoomScaleNormal="80" workbookViewId="0">
      <selection activeCell="I36" sqref="I36"/>
    </sheetView>
  </sheetViews>
  <sheetFormatPr baseColWidth="10" defaultRowHeight="12.75"/>
  <cols>
    <col min="1" max="1" width="2.5703125" customWidth="1"/>
    <col min="2" max="2" width="5.7109375" customWidth="1"/>
    <col min="3" max="3" width="7.28515625" customWidth="1"/>
    <col min="4" max="4" width="28.7109375" customWidth="1"/>
    <col min="5" max="6" width="12.7109375" customWidth="1"/>
    <col min="13" max="13" width="5.7109375" customWidth="1"/>
    <col min="14" max="14" width="6.5703125" customWidth="1"/>
    <col min="15" max="15" width="12.28515625" customWidth="1"/>
    <col min="16" max="16" width="26.5703125" bestFit="1" customWidth="1"/>
    <col min="17" max="17" width="18.42578125" customWidth="1"/>
    <col min="18" max="18" width="17.5703125" customWidth="1"/>
    <col min="19" max="19" width="18.85546875" customWidth="1"/>
    <col min="20" max="21" width="9.42578125" customWidth="1"/>
    <col min="22" max="22" width="11.28515625" bestFit="1" customWidth="1"/>
    <col min="23" max="23" width="9.42578125" customWidth="1"/>
    <col min="28" max="28" width="11.42578125" customWidth="1"/>
  </cols>
  <sheetData>
    <row r="1" spans="1:3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271" t="s">
        <v>86</v>
      </c>
      <c r="C2" s="271"/>
      <c r="D2" s="271"/>
      <c r="E2" s="271"/>
      <c r="F2" s="271"/>
      <c r="G2" s="271"/>
      <c r="H2" s="271"/>
      <c r="I2" s="271"/>
      <c r="J2" s="271"/>
      <c r="K2" s="271"/>
      <c r="L2" s="9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66" t="s">
        <v>1</v>
      </c>
      <c r="C3" s="266"/>
      <c r="D3" s="267" t="s">
        <v>5</v>
      </c>
      <c r="E3" s="268" t="s">
        <v>30</v>
      </c>
      <c r="F3" s="272" t="s">
        <v>61</v>
      </c>
      <c r="G3" s="268" t="s">
        <v>32</v>
      </c>
      <c r="H3" s="268"/>
      <c r="I3" s="268"/>
      <c r="J3" s="268"/>
      <c r="K3" s="268"/>
      <c r="L3" s="192" t="s">
        <v>53</v>
      </c>
      <c r="M3" s="3"/>
      <c r="N3" s="202" t="s">
        <v>87</v>
      </c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</row>
    <row r="4" spans="1:37">
      <c r="A4" s="3"/>
      <c r="B4" s="266"/>
      <c r="C4" s="266"/>
      <c r="D4" s="267"/>
      <c r="E4" s="268"/>
      <c r="F4" s="272"/>
      <c r="G4" s="141" t="s">
        <v>75</v>
      </c>
      <c r="H4" s="34" t="s">
        <v>34</v>
      </c>
      <c r="I4" s="33" t="s">
        <v>33</v>
      </c>
      <c r="J4" s="144" t="s">
        <v>89</v>
      </c>
      <c r="K4" s="35" t="s">
        <v>21</v>
      </c>
      <c r="L4" s="193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165">
        <v>1</v>
      </c>
      <c r="C5" s="186" t="s">
        <v>28</v>
      </c>
      <c r="D5" s="44" t="s">
        <v>39</v>
      </c>
      <c r="E5" s="39">
        <f t="shared" ref="E5:E15" si="0">SUM(G5:K5)-F5</f>
        <v>73</v>
      </c>
      <c r="F5" s="40">
        <v>0</v>
      </c>
      <c r="G5" s="41">
        <v>13</v>
      </c>
      <c r="H5" s="132">
        <v>20</v>
      </c>
      <c r="I5" s="132">
        <v>20</v>
      </c>
      <c r="J5" s="132">
        <v>20</v>
      </c>
      <c r="K5" s="39"/>
      <c r="L5" s="163">
        <v>19</v>
      </c>
      <c r="M5" s="3"/>
      <c r="N5" s="353" t="s">
        <v>115</v>
      </c>
      <c r="O5" s="353"/>
      <c r="P5" s="353"/>
      <c r="Q5" s="353"/>
      <c r="R5" s="353"/>
      <c r="S5" s="353"/>
      <c r="T5" s="176"/>
      <c r="U5" s="361">
        <v>42637</v>
      </c>
      <c r="V5" s="361"/>
      <c r="W5" s="361"/>
      <c r="X5" s="36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166">
        <v>2</v>
      </c>
      <c r="C6" s="26" t="s">
        <v>28</v>
      </c>
      <c r="D6" s="44" t="s">
        <v>63</v>
      </c>
      <c r="E6" s="39">
        <f t="shared" si="0"/>
        <v>48</v>
      </c>
      <c r="F6" s="40">
        <v>0</v>
      </c>
      <c r="G6" s="132">
        <v>20</v>
      </c>
      <c r="H6" s="39">
        <v>4</v>
      </c>
      <c r="I6" s="39">
        <v>8</v>
      </c>
      <c r="J6" s="133">
        <v>16</v>
      </c>
      <c r="K6" s="39"/>
      <c r="L6" s="163">
        <v>18.5</v>
      </c>
      <c r="M6" s="3"/>
      <c r="N6" s="209" t="s">
        <v>1</v>
      </c>
      <c r="O6" s="257" t="s">
        <v>4</v>
      </c>
      <c r="P6" s="259" t="s">
        <v>5</v>
      </c>
      <c r="Q6" s="263" t="s">
        <v>7</v>
      </c>
      <c r="R6" s="263" t="s">
        <v>0</v>
      </c>
      <c r="S6" s="263" t="s">
        <v>15</v>
      </c>
      <c r="T6" s="359" t="s">
        <v>16</v>
      </c>
      <c r="U6" s="354" t="s">
        <v>23</v>
      </c>
      <c r="V6" s="209" t="s">
        <v>10</v>
      </c>
      <c r="W6" s="262"/>
      <c r="X6" s="297" t="s">
        <v>8</v>
      </c>
      <c r="Y6" s="210"/>
      <c r="Z6" s="210"/>
      <c r="AA6" s="210"/>
      <c r="AB6" s="211"/>
      <c r="AC6" s="356" t="s">
        <v>13</v>
      </c>
      <c r="AD6" s="206"/>
      <c r="AE6" s="297" t="s">
        <v>9</v>
      </c>
      <c r="AF6" s="210"/>
      <c r="AG6" s="210"/>
      <c r="AH6" s="210"/>
      <c r="AI6" s="211"/>
      <c r="AJ6" s="356" t="s">
        <v>13</v>
      </c>
      <c r="AK6" s="206"/>
    </row>
    <row r="7" spans="1:37" ht="18" customHeight="1">
      <c r="A7" s="3"/>
      <c r="B7" s="166">
        <v>3</v>
      </c>
      <c r="C7" s="26" t="s">
        <v>28</v>
      </c>
      <c r="D7" s="43" t="s">
        <v>75</v>
      </c>
      <c r="E7" s="39">
        <f t="shared" si="0"/>
        <v>39</v>
      </c>
      <c r="F7" s="40">
        <v>0</v>
      </c>
      <c r="G7" s="133">
        <v>16</v>
      </c>
      <c r="H7" s="139"/>
      <c r="I7" s="39">
        <v>10</v>
      </c>
      <c r="J7" s="41">
        <v>13</v>
      </c>
      <c r="K7" s="39"/>
      <c r="L7" s="163">
        <v>8.5</v>
      </c>
      <c r="M7" s="3"/>
      <c r="N7" s="362"/>
      <c r="O7" s="363"/>
      <c r="P7" s="235"/>
      <c r="Q7" s="283"/>
      <c r="R7" s="283"/>
      <c r="S7" s="283"/>
      <c r="T7" s="360"/>
      <c r="U7" s="355"/>
      <c r="V7" s="117" t="s">
        <v>11</v>
      </c>
      <c r="W7" s="118" t="s">
        <v>1</v>
      </c>
      <c r="X7" s="125">
        <v>1</v>
      </c>
      <c r="Y7" s="28">
        <v>2</v>
      </c>
      <c r="Z7" s="119">
        <v>3</v>
      </c>
      <c r="AA7" s="120">
        <v>4</v>
      </c>
      <c r="AB7" s="127">
        <v>5</v>
      </c>
      <c r="AC7" s="357"/>
      <c r="AD7" s="358"/>
      <c r="AE7" s="129">
        <v>1</v>
      </c>
      <c r="AF7" s="121">
        <v>2</v>
      </c>
      <c r="AG7" s="122">
        <v>3</v>
      </c>
      <c r="AH7" s="123">
        <v>4</v>
      </c>
      <c r="AI7" s="130">
        <v>5</v>
      </c>
      <c r="AJ7" s="357"/>
      <c r="AK7" s="358"/>
    </row>
    <row r="8" spans="1:37" ht="18" customHeight="1">
      <c r="A8" s="3"/>
      <c r="B8" s="165">
        <v>4</v>
      </c>
      <c r="C8" s="26" t="s">
        <v>28</v>
      </c>
      <c r="D8" s="43" t="s">
        <v>101</v>
      </c>
      <c r="E8" s="39">
        <f t="shared" si="0"/>
        <v>26</v>
      </c>
      <c r="F8" s="40">
        <v>0</v>
      </c>
      <c r="G8" s="39"/>
      <c r="H8" s="41">
        <v>13</v>
      </c>
      <c r="I8" s="41">
        <v>13</v>
      </c>
      <c r="J8" s="39"/>
      <c r="K8" s="39"/>
      <c r="L8" s="163">
        <v>10</v>
      </c>
      <c r="M8" s="3"/>
      <c r="N8" s="194">
        <v>1</v>
      </c>
      <c r="O8" s="345">
        <f>AC8+AJ8</f>
        <v>1062.8699999999999</v>
      </c>
      <c r="P8" s="241" t="s">
        <v>39</v>
      </c>
      <c r="Q8" s="75" t="s">
        <v>36</v>
      </c>
      <c r="R8" s="352" t="s">
        <v>121</v>
      </c>
      <c r="S8" s="232" t="s">
        <v>83</v>
      </c>
      <c r="T8" s="218">
        <v>7</v>
      </c>
      <c r="U8" s="346">
        <v>9</v>
      </c>
      <c r="V8" s="22">
        <v>10.032999999999999</v>
      </c>
      <c r="W8" s="350">
        <v>2</v>
      </c>
      <c r="X8" s="63"/>
      <c r="Y8" s="19">
        <v>107</v>
      </c>
      <c r="Z8" s="19">
        <v>107</v>
      </c>
      <c r="AA8" s="63"/>
      <c r="AB8" s="63"/>
      <c r="AC8" s="343">
        <f>SUM(X8:AB9)</f>
        <v>531.25</v>
      </c>
      <c r="AD8" s="351">
        <v>1</v>
      </c>
      <c r="AE8" s="20"/>
      <c r="AF8" s="20"/>
      <c r="AG8" s="76">
        <v>108</v>
      </c>
      <c r="AH8" s="76">
        <v>108</v>
      </c>
      <c r="AI8" s="103">
        <v>108</v>
      </c>
      <c r="AJ8" s="343">
        <f>SUM(AE8:AI9)</f>
        <v>531.62</v>
      </c>
      <c r="AK8" s="351">
        <v>1</v>
      </c>
    </row>
    <row r="9" spans="1:37" ht="18" customHeight="1">
      <c r="A9" s="3"/>
      <c r="B9" s="166">
        <v>5</v>
      </c>
      <c r="C9" s="26" t="s">
        <v>28</v>
      </c>
      <c r="D9" s="43" t="s">
        <v>6</v>
      </c>
      <c r="E9" s="39">
        <f t="shared" si="0"/>
        <v>26</v>
      </c>
      <c r="F9" s="40">
        <v>0</v>
      </c>
      <c r="G9" s="39">
        <v>8</v>
      </c>
      <c r="H9" s="39">
        <v>10</v>
      </c>
      <c r="I9" s="39">
        <v>4</v>
      </c>
      <c r="J9" s="39">
        <v>4</v>
      </c>
      <c r="K9" s="39"/>
      <c r="L9" s="163">
        <v>28.5</v>
      </c>
      <c r="M9" s="3"/>
      <c r="N9" s="194"/>
      <c r="O9" s="345"/>
      <c r="P9" s="255"/>
      <c r="Q9" s="24" t="s">
        <v>35</v>
      </c>
      <c r="R9" s="352"/>
      <c r="S9" s="255"/>
      <c r="T9" s="218"/>
      <c r="U9" s="346"/>
      <c r="V9" s="21"/>
      <c r="W9" s="350"/>
      <c r="X9" s="110">
        <v>104.25</v>
      </c>
      <c r="Y9" s="20"/>
      <c r="Z9" s="20"/>
      <c r="AA9" s="62">
        <v>107</v>
      </c>
      <c r="AB9" s="62">
        <v>106</v>
      </c>
      <c r="AC9" s="343"/>
      <c r="AD9" s="351"/>
      <c r="AE9" s="19">
        <v>103</v>
      </c>
      <c r="AF9" s="76">
        <v>104.62</v>
      </c>
      <c r="AG9" s="20"/>
      <c r="AH9" s="20"/>
      <c r="AI9" s="105"/>
      <c r="AJ9" s="343"/>
      <c r="AK9" s="351"/>
    </row>
    <row r="10" spans="1:37" ht="18" customHeight="1">
      <c r="A10" s="3"/>
      <c r="B10" s="166">
        <v>6</v>
      </c>
      <c r="C10" s="30" t="s">
        <v>26</v>
      </c>
      <c r="D10" s="44" t="s">
        <v>62</v>
      </c>
      <c r="E10" s="39">
        <f t="shared" si="0"/>
        <v>26</v>
      </c>
      <c r="F10" s="40">
        <v>0</v>
      </c>
      <c r="G10" s="39">
        <v>10</v>
      </c>
      <c r="H10" s="39">
        <v>3</v>
      </c>
      <c r="I10" s="39">
        <v>3</v>
      </c>
      <c r="J10" s="39">
        <v>10</v>
      </c>
      <c r="K10" s="39"/>
      <c r="L10" s="163">
        <v>24.5</v>
      </c>
      <c r="M10" s="3"/>
      <c r="N10" s="194">
        <v>2</v>
      </c>
      <c r="O10" s="345">
        <f>AC10+AJ10</f>
        <v>1059.3400000000001</v>
      </c>
      <c r="P10" s="241" t="s">
        <v>78</v>
      </c>
      <c r="Q10" s="75" t="s">
        <v>42</v>
      </c>
      <c r="R10" s="232" t="s">
        <v>37</v>
      </c>
      <c r="S10" s="232" t="s">
        <v>49</v>
      </c>
      <c r="T10" s="218">
        <v>28</v>
      </c>
      <c r="U10" s="346">
        <v>7</v>
      </c>
      <c r="V10" s="22">
        <v>9.9570000000000007</v>
      </c>
      <c r="W10" s="351">
        <v>1</v>
      </c>
      <c r="X10" s="63"/>
      <c r="Y10" s="20"/>
      <c r="Z10" s="20"/>
      <c r="AA10" s="19">
        <v>107</v>
      </c>
      <c r="AB10" s="103">
        <v>106</v>
      </c>
      <c r="AC10" s="343">
        <f>SUM(X10:AB11)</f>
        <v>529.09</v>
      </c>
      <c r="AD10" s="350">
        <v>2</v>
      </c>
      <c r="AE10" s="63"/>
      <c r="AF10" s="20"/>
      <c r="AG10" s="20"/>
      <c r="AH10" s="76">
        <v>106.25</v>
      </c>
      <c r="AI10" s="103">
        <v>105</v>
      </c>
      <c r="AJ10" s="343">
        <f>SUM(AE10:AI11)</f>
        <v>530.25</v>
      </c>
      <c r="AK10" s="350">
        <v>2</v>
      </c>
    </row>
    <row r="11" spans="1:37" ht="18" customHeight="1">
      <c r="A11" s="3"/>
      <c r="B11" s="165">
        <v>7</v>
      </c>
      <c r="C11" s="27" t="s">
        <v>51</v>
      </c>
      <c r="D11" s="44" t="s">
        <v>77</v>
      </c>
      <c r="E11" s="39">
        <f t="shared" si="0"/>
        <v>22</v>
      </c>
      <c r="F11" s="40">
        <v>0</v>
      </c>
      <c r="G11" s="39"/>
      <c r="H11" s="39">
        <v>6</v>
      </c>
      <c r="I11" s="133">
        <v>16</v>
      </c>
      <c r="J11" s="39"/>
      <c r="K11" s="39"/>
      <c r="L11" s="163">
        <v>19.5</v>
      </c>
      <c r="M11" s="3"/>
      <c r="N11" s="194"/>
      <c r="O11" s="345"/>
      <c r="P11" s="242"/>
      <c r="Q11" s="75" t="s">
        <v>41</v>
      </c>
      <c r="R11" s="233"/>
      <c r="S11" s="233"/>
      <c r="T11" s="218"/>
      <c r="U11" s="346"/>
      <c r="V11" s="21"/>
      <c r="W11" s="351"/>
      <c r="X11" s="62">
        <v>104</v>
      </c>
      <c r="Y11" s="76">
        <v>106.09</v>
      </c>
      <c r="Z11" s="19">
        <v>106</v>
      </c>
      <c r="AA11" s="20"/>
      <c r="AB11" s="105"/>
      <c r="AC11" s="343"/>
      <c r="AD11" s="350"/>
      <c r="AE11" s="62">
        <v>105</v>
      </c>
      <c r="AF11" s="19">
        <v>106</v>
      </c>
      <c r="AG11" s="19">
        <v>108</v>
      </c>
      <c r="AH11" s="20"/>
      <c r="AI11" s="105"/>
      <c r="AJ11" s="343"/>
      <c r="AK11" s="350"/>
    </row>
    <row r="12" spans="1:37" ht="18" customHeight="1">
      <c r="A12" s="3"/>
      <c r="B12" s="166">
        <v>8</v>
      </c>
      <c r="C12" s="30" t="s">
        <v>85</v>
      </c>
      <c r="D12" s="43" t="s">
        <v>91</v>
      </c>
      <c r="E12" s="39">
        <f t="shared" si="0"/>
        <v>22</v>
      </c>
      <c r="F12" s="40">
        <v>0</v>
      </c>
      <c r="G12" s="131">
        <v>6</v>
      </c>
      <c r="H12" s="39">
        <v>8</v>
      </c>
      <c r="I12" s="39"/>
      <c r="J12" s="39">
        <v>8</v>
      </c>
      <c r="K12" s="39"/>
      <c r="L12" s="163">
        <v>11</v>
      </c>
      <c r="M12" s="3"/>
      <c r="N12" s="194">
        <v>3</v>
      </c>
      <c r="O12" s="345">
        <f>AC12+AJ12</f>
        <v>1044.1000000000001</v>
      </c>
      <c r="P12" s="241" t="s">
        <v>75</v>
      </c>
      <c r="Q12" s="75" t="s">
        <v>81</v>
      </c>
      <c r="R12" s="232" t="s">
        <v>40</v>
      </c>
      <c r="S12" s="232" t="s">
        <v>83</v>
      </c>
      <c r="T12" s="218">
        <v>19</v>
      </c>
      <c r="U12" s="346">
        <v>4.5</v>
      </c>
      <c r="V12" s="21"/>
      <c r="W12" s="282">
        <v>5</v>
      </c>
      <c r="X12" s="62">
        <v>103</v>
      </c>
      <c r="Y12" s="20"/>
      <c r="Z12" s="20"/>
      <c r="AA12" s="20"/>
      <c r="AB12" s="111">
        <v>104.68</v>
      </c>
      <c r="AC12" s="343">
        <f>SUM(X12:AB13)</f>
        <v>523.68000000000006</v>
      </c>
      <c r="AD12" s="244">
        <v>3</v>
      </c>
      <c r="AE12" s="110">
        <v>97.42</v>
      </c>
      <c r="AF12" s="20"/>
      <c r="AG12" s="20"/>
      <c r="AH12" s="19">
        <v>107</v>
      </c>
      <c r="AI12" s="103">
        <v>106</v>
      </c>
      <c r="AJ12" s="343">
        <f>SUM(AE12:AI13)</f>
        <v>520.42000000000007</v>
      </c>
      <c r="AK12" s="282">
        <v>4</v>
      </c>
    </row>
    <row r="13" spans="1:37" ht="18" customHeight="1">
      <c r="A13" s="3"/>
      <c r="B13" s="166">
        <v>9</v>
      </c>
      <c r="C13" s="27" t="s">
        <v>54</v>
      </c>
      <c r="D13" s="44" t="s">
        <v>34</v>
      </c>
      <c r="E13" s="39">
        <f t="shared" si="0"/>
        <v>16</v>
      </c>
      <c r="F13" s="40">
        <v>0</v>
      </c>
      <c r="G13" s="65"/>
      <c r="H13" s="133">
        <v>16</v>
      </c>
      <c r="I13" s="39"/>
      <c r="J13" s="39"/>
      <c r="K13" s="39"/>
      <c r="L13" s="163">
        <v>3</v>
      </c>
      <c r="M13" s="3"/>
      <c r="N13" s="194"/>
      <c r="O13" s="345"/>
      <c r="P13" s="255"/>
      <c r="Q13" s="75" t="s">
        <v>82</v>
      </c>
      <c r="R13" s="255"/>
      <c r="S13" s="255"/>
      <c r="T13" s="218"/>
      <c r="U13" s="346"/>
      <c r="V13" s="22">
        <v>10.404999999999999</v>
      </c>
      <c r="W13" s="282"/>
      <c r="X13" s="63"/>
      <c r="Y13" s="19">
        <v>105</v>
      </c>
      <c r="Z13" s="19">
        <v>107</v>
      </c>
      <c r="AA13" s="19">
        <v>104</v>
      </c>
      <c r="AB13" s="105"/>
      <c r="AC13" s="343"/>
      <c r="AD13" s="244"/>
      <c r="AE13" s="63"/>
      <c r="AF13" s="19">
        <v>105</v>
      </c>
      <c r="AG13" s="19">
        <v>105</v>
      </c>
      <c r="AH13" s="20"/>
      <c r="AI13" s="105"/>
      <c r="AJ13" s="343"/>
      <c r="AK13" s="282"/>
    </row>
    <row r="14" spans="1:37" ht="18" customHeight="1">
      <c r="A14" s="3"/>
      <c r="B14" s="166">
        <v>10</v>
      </c>
      <c r="C14" s="26" t="s">
        <v>28</v>
      </c>
      <c r="D14" s="44" t="s">
        <v>21</v>
      </c>
      <c r="E14" s="39">
        <f t="shared" si="0"/>
        <v>16</v>
      </c>
      <c r="F14" s="40">
        <v>0</v>
      </c>
      <c r="G14" s="65">
        <v>4</v>
      </c>
      <c r="H14" s="39"/>
      <c r="I14" s="39">
        <v>6</v>
      </c>
      <c r="J14" s="131">
        <v>6</v>
      </c>
      <c r="K14" s="39"/>
      <c r="L14" s="163">
        <v>20.5</v>
      </c>
      <c r="M14" s="3"/>
      <c r="N14" s="194">
        <v>4</v>
      </c>
      <c r="O14" s="345">
        <f>AC14+AJ14</f>
        <v>1043.8600000000001</v>
      </c>
      <c r="P14" s="235" t="s">
        <v>70</v>
      </c>
      <c r="Q14" s="75" t="s">
        <v>2</v>
      </c>
      <c r="R14" s="285" t="s">
        <v>47</v>
      </c>
      <c r="S14" s="240" t="s">
        <v>83</v>
      </c>
      <c r="T14" s="218">
        <v>21</v>
      </c>
      <c r="U14" s="346">
        <v>7</v>
      </c>
      <c r="V14" s="21"/>
      <c r="W14" s="282">
        <v>4</v>
      </c>
      <c r="X14" s="63"/>
      <c r="Y14" s="63"/>
      <c r="Z14" s="19">
        <v>102</v>
      </c>
      <c r="AA14" s="19">
        <v>103</v>
      </c>
      <c r="AB14" s="105"/>
      <c r="AC14" s="343">
        <f>SUM(X14:AB15)</f>
        <v>519.85</v>
      </c>
      <c r="AD14" s="215">
        <v>4</v>
      </c>
      <c r="AE14" s="63"/>
      <c r="AF14" s="63"/>
      <c r="AG14" s="19">
        <v>103</v>
      </c>
      <c r="AH14" s="19">
        <v>104</v>
      </c>
      <c r="AI14" s="105"/>
      <c r="AJ14" s="343">
        <f>SUM(AE14:AI15)</f>
        <v>524.01</v>
      </c>
      <c r="AK14" s="244">
        <v>3</v>
      </c>
    </row>
    <row r="15" spans="1:37" ht="18" customHeight="1">
      <c r="A15" s="3"/>
      <c r="B15" s="166">
        <v>11</v>
      </c>
      <c r="C15" s="26" t="s">
        <v>28</v>
      </c>
      <c r="D15" s="43" t="s">
        <v>106</v>
      </c>
      <c r="E15" s="39">
        <f t="shared" si="0"/>
        <v>7</v>
      </c>
      <c r="F15" s="40">
        <v>0</v>
      </c>
      <c r="G15" s="39"/>
      <c r="H15" s="39">
        <v>2</v>
      </c>
      <c r="I15" s="39">
        <v>2</v>
      </c>
      <c r="J15" s="39">
        <v>3</v>
      </c>
      <c r="K15" s="39"/>
      <c r="L15" s="189">
        <v>14.25</v>
      </c>
      <c r="M15" s="3"/>
      <c r="N15" s="194"/>
      <c r="O15" s="345"/>
      <c r="P15" s="235"/>
      <c r="Q15" s="75" t="s">
        <v>59</v>
      </c>
      <c r="R15" s="285"/>
      <c r="S15" s="240"/>
      <c r="T15" s="218"/>
      <c r="U15" s="346"/>
      <c r="V15" s="22">
        <v>10.170999999999999</v>
      </c>
      <c r="W15" s="282"/>
      <c r="X15" s="62">
        <v>103</v>
      </c>
      <c r="Y15" s="19">
        <v>104</v>
      </c>
      <c r="Z15" s="20"/>
      <c r="AA15" s="20"/>
      <c r="AB15" s="111">
        <v>107.85</v>
      </c>
      <c r="AC15" s="343"/>
      <c r="AD15" s="215"/>
      <c r="AE15" s="62">
        <v>104</v>
      </c>
      <c r="AF15" s="19">
        <v>104</v>
      </c>
      <c r="AG15" s="20"/>
      <c r="AH15" s="20"/>
      <c r="AI15" s="111">
        <v>109.01</v>
      </c>
      <c r="AJ15" s="343"/>
      <c r="AK15" s="244"/>
    </row>
    <row r="16" spans="1:37" ht="18" customHeight="1">
      <c r="A16" s="3"/>
      <c r="B16" s="166">
        <v>12</v>
      </c>
      <c r="C16" s="104"/>
      <c r="D16" s="43"/>
      <c r="E16" s="39"/>
      <c r="F16" s="40"/>
      <c r="G16" s="39"/>
      <c r="H16" s="39"/>
      <c r="I16" s="39"/>
      <c r="J16" s="39"/>
      <c r="K16" s="39"/>
      <c r="L16" s="189"/>
      <c r="M16" s="3"/>
      <c r="N16" s="194">
        <v>5</v>
      </c>
      <c r="O16" s="345">
        <f>AC16+AJ16</f>
        <v>1031.4099999999999</v>
      </c>
      <c r="P16" s="283" t="s">
        <v>91</v>
      </c>
      <c r="Q16" s="75" t="s">
        <v>17</v>
      </c>
      <c r="R16" s="352" t="s">
        <v>122</v>
      </c>
      <c r="S16" s="240" t="s">
        <v>83</v>
      </c>
      <c r="T16" s="218">
        <v>68</v>
      </c>
      <c r="U16" s="346">
        <v>4</v>
      </c>
      <c r="V16" s="21"/>
      <c r="W16" s="244">
        <v>3</v>
      </c>
      <c r="X16" s="62">
        <v>99</v>
      </c>
      <c r="Y16" s="19">
        <v>102</v>
      </c>
      <c r="Z16" s="20"/>
      <c r="AA16" s="20"/>
      <c r="AB16" s="105"/>
      <c r="AC16" s="343">
        <f>SUM(X16:AB17)</f>
        <v>515.85</v>
      </c>
      <c r="AD16" s="215">
        <v>5</v>
      </c>
      <c r="AE16" s="62">
        <v>98</v>
      </c>
      <c r="AF16" s="19">
        <v>102</v>
      </c>
      <c r="AG16" s="76">
        <v>104.56</v>
      </c>
      <c r="AH16" s="20"/>
      <c r="AI16" s="105"/>
      <c r="AJ16" s="343">
        <f>SUM(AE16:AI17)</f>
        <v>515.55999999999995</v>
      </c>
      <c r="AK16" s="215">
        <v>5</v>
      </c>
    </row>
    <row r="17" spans="1:37" ht="18" customHeight="1">
      <c r="A17" s="3"/>
      <c r="B17" s="29"/>
      <c r="C17" s="101"/>
      <c r="D17" s="44"/>
      <c r="E17" s="39"/>
      <c r="F17" s="40"/>
      <c r="G17" s="39"/>
      <c r="H17" s="39"/>
      <c r="I17" s="39"/>
      <c r="J17" s="39"/>
      <c r="K17" s="39"/>
      <c r="L17" s="163"/>
      <c r="M17" s="3"/>
      <c r="N17" s="194"/>
      <c r="O17" s="345"/>
      <c r="P17" s="283"/>
      <c r="Q17" s="75" t="s">
        <v>120</v>
      </c>
      <c r="R17" s="352"/>
      <c r="S17" s="240"/>
      <c r="T17" s="218"/>
      <c r="U17" s="346"/>
      <c r="V17" s="22">
        <v>10.045</v>
      </c>
      <c r="W17" s="244"/>
      <c r="X17" s="63"/>
      <c r="Y17" s="20"/>
      <c r="Z17" s="76">
        <v>105.85</v>
      </c>
      <c r="AA17" s="19">
        <v>105</v>
      </c>
      <c r="AB17" s="103">
        <v>104</v>
      </c>
      <c r="AC17" s="343"/>
      <c r="AD17" s="215"/>
      <c r="AE17" s="63"/>
      <c r="AF17" s="20"/>
      <c r="AG17" s="20"/>
      <c r="AH17" s="19">
        <v>107</v>
      </c>
      <c r="AI17" s="103">
        <v>104</v>
      </c>
      <c r="AJ17" s="343"/>
      <c r="AK17" s="215"/>
    </row>
    <row r="18" spans="1:37" ht="16.5" customHeight="1">
      <c r="A18" s="3"/>
      <c r="B18" s="26"/>
      <c r="C18" s="27"/>
      <c r="D18" s="28" t="s">
        <v>25</v>
      </c>
      <c r="E18" s="25">
        <f>SUM(E5:E17)</f>
        <v>321</v>
      </c>
      <c r="F18" s="29"/>
      <c r="G18" s="29"/>
      <c r="H18" s="30" t="s">
        <v>26</v>
      </c>
      <c r="I18" s="104" t="s">
        <v>27</v>
      </c>
      <c r="J18" s="26" t="s">
        <v>28</v>
      </c>
      <c r="K18" s="27" t="s">
        <v>29</v>
      </c>
      <c r="L18" s="25"/>
      <c r="M18" s="3"/>
      <c r="N18" s="194">
        <v>6</v>
      </c>
      <c r="O18" s="345">
        <f>AC18+AJ18</f>
        <v>1018.24</v>
      </c>
      <c r="P18" s="241" t="s">
        <v>21</v>
      </c>
      <c r="Q18" s="24" t="s">
        <v>44</v>
      </c>
      <c r="R18" s="232" t="s">
        <v>116</v>
      </c>
      <c r="S18" s="232" t="s">
        <v>83</v>
      </c>
      <c r="T18" s="218">
        <v>29</v>
      </c>
      <c r="U18" s="346">
        <v>8</v>
      </c>
      <c r="V18" s="22">
        <v>10.476000000000001</v>
      </c>
      <c r="W18" s="282">
        <v>6</v>
      </c>
      <c r="X18" s="62">
        <v>100</v>
      </c>
      <c r="Y18" s="20"/>
      <c r="Z18" s="20"/>
      <c r="AA18" s="19">
        <v>102</v>
      </c>
      <c r="AB18" s="111">
        <v>102.55</v>
      </c>
      <c r="AC18" s="343">
        <f>SUM(X18:AB19)</f>
        <v>505.55</v>
      </c>
      <c r="AD18" s="215">
        <v>6</v>
      </c>
      <c r="AE18" s="62">
        <v>99</v>
      </c>
      <c r="AF18" s="19">
        <v>102</v>
      </c>
      <c r="AG18" s="20"/>
      <c r="AH18" s="20"/>
      <c r="AI18" s="105"/>
      <c r="AJ18" s="343">
        <f>SUM(AE18:AI19)</f>
        <v>512.69000000000005</v>
      </c>
      <c r="AK18" s="215">
        <v>6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94"/>
      <c r="O19" s="345"/>
      <c r="P19" s="255"/>
      <c r="Q19" s="75" t="s">
        <v>56</v>
      </c>
      <c r="R19" s="255"/>
      <c r="S19" s="255"/>
      <c r="T19" s="218"/>
      <c r="U19" s="346"/>
      <c r="V19" s="21"/>
      <c r="W19" s="282"/>
      <c r="X19" s="63"/>
      <c r="Y19" s="19">
        <v>98</v>
      </c>
      <c r="Z19" s="19">
        <v>103</v>
      </c>
      <c r="AA19" s="20"/>
      <c r="AB19" s="105"/>
      <c r="AC19" s="343"/>
      <c r="AD19" s="215"/>
      <c r="AE19" s="63"/>
      <c r="AF19" s="20"/>
      <c r="AG19" s="19">
        <v>104</v>
      </c>
      <c r="AH19" s="19">
        <v>104</v>
      </c>
      <c r="AI19" s="111">
        <v>103.69</v>
      </c>
      <c r="AJ19" s="343"/>
      <c r="AK19" s="215"/>
    </row>
    <row r="20" spans="1:37" ht="19.5" customHeight="1">
      <c r="A20" s="3"/>
      <c r="B20" s="271" t="s">
        <v>88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3"/>
      <c r="M20" s="3"/>
      <c r="N20" s="194">
        <v>7</v>
      </c>
      <c r="O20" s="345">
        <f>AC20+AJ20</f>
        <v>1009.5</v>
      </c>
      <c r="P20" s="241" t="s">
        <v>6</v>
      </c>
      <c r="Q20" s="75" t="s">
        <v>20</v>
      </c>
      <c r="R20" s="232" t="s">
        <v>40</v>
      </c>
      <c r="S20" s="232" t="s">
        <v>114</v>
      </c>
      <c r="T20" s="218">
        <v>52</v>
      </c>
      <c r="U20" s="346">
        <v>8.5</v>
      </c>
      <c r="V20" s="21"/>
      <c r="W20" s="282">
        <v>8</v>
      </c>
      <c r="X20" s="62">
        <v>98</v>
      </c>
      <c r="Y20" s="19">
        <v>99</v>
      </c>
      <c r="Z20" s="20"/>
      <c r="AA20" s="20"/>
      <c r="AB20" s="105"/>
      <c r="AC20" s="343">
        <f>SUM(X20:AB21)</f>
        <v>501.92</v>
      </c>
      <c r="AD20" s="215">
        <v>7</v>
      </c>
      <c r="AE20" s="62">
        <v>101</v>
      </c>
      <c r="AF20" s="19">
        <v>99</v>
      </c>
      <c r="AG20" s="20"/>
      <c r="AH20" s="20"/>
      <c r="AI20" s="105"/>
      <c r="AJ20" s="343">
        <f>SUM(AE20:AI21)</f>
        <v>507.58</v>
      </c>
      <c r="AK20" s="215">
        <v>7</v>
      </c>
    </row>
    <row r="21" spans="1:37" ht="18" customHeight="1">
      <c r="A21" s="3"/>
      <c r="B21" s="266" t="s">
        <v>1</v>
      </c>
      <c r="C21" s="266"/>
      <c r="D21" s="267" t="s">
        <v>7</v>
      </c>
      <c r="E21" s="268" t="s">
        <v>30</v>
      </c>
      <c r="F21" s="269" t="s">
        <v>61</v>
      </c>
      <c r="G21" s="268" t="s">
        <v>32</v>
      </c>
      <c r="H21" s="268"/>
      <c r="I21" s="268"/>
      <c r="J21" s="268"/>
      <c r="K21" s="268"/>
      <c r="L21" s="3"/>
      <c r="M21" s="3"/>
      <c r="N21" s="194"/>
      <c r="O21" s="345"/>
      <c r="P21" s="255"/>
      <c r="Q21" s="75" t="s">
        <v>103</v>
      </c>
      <c r="R21" s="255"/>
      <c r="S21" s="255"/>
      <c r="T21" s="218"/>
      <c r="U21" s="346"/>
      <c r="V21" s="22">
        <v>10.561999999999999</v>
      </c>
      <c r="W21" s="282"/>
      <c r="X21" s="63"/>
      <c r="Y21" s="20"/>
      <c r="Z21" s="19">
        <v>102</v>
      </c>
      <c r="AA21" s="19">
        <v>102</v>
      </c>
      <c r="AB21" s="111">
        <v>100.92</v>
      </c>
      <c r="AC21" s="343"/>
      <c r="AD21" s="215"/>
      <c r="AE21" s="63"/>
      <c r="AF21" s="20"/>
      <c r="AG21" s="19">
        <v>103</v>
      </c>
      <c r="AH21" s="19">
        <v>102</v>
      </c>
      <c r="AI21" s="111">
        <v>102.58</v>
      </c>
      <c r="AJ21" s="343"/>
      <c r="AK21" s="215"/>
    </row>
    <row r="22" spans="1:37" ht="18" customHeight="1">
      <c r="A22" s="3"/>
      <c r="B22" s="266"/>
      <c r="C22" s="266"/>
      <c r="D22" s="267"/>
      <c r="E22" s="268"/>
      <c r="F22" s="269"/>
      <c r="G22" s="141" t="s">
        <v>75</v>
      </c>
      <c r="H22" s="34" t="s">
        <v>34</v>
      </c>
      <c r="I22" s="33" t="s">
        <v>33</v>
      </c>
      <c r="J22" s="144" t="s">
        <v>89</v>
      </c>
      <c r="K22" s="35" t="s">
        <v>21</v>
      </c>
      <c r="L22" s="3"/>
      <c r="M22" s="3"/>
      <c r="N22" s="194">
        <v>8</v>
      </c>
      <c r="O22" s="345">
        <f>AC22+AJ22</f>
        <v>1003.21</v>
      </c>
      <c r="P22" s="241" t="s">
        <v>106</v>
      </c>
      <c r="Q22" s="75" t="s">
        <v>107</v>
      </c>
      <c r="R22" s="232" t="s">
        <v>40</v>
      </c>
      <c r="S22" s="232" t="s">
        <v>83</v>
      </c>
      <c r="T22" s="218">
        <v>55</v>
      </c>
      <c r="U22" s="346">
        <v>5</v>
      </c>
      <c r="V22" s="21"/>
      <c r="W22" s="282">
        <v>7</v>
      </c>
      <c r="X22" s="62">
        <v>100</v>
      </c>
      <c r="Y22" s="62">
        <v>101</v>
      </c>
      <c r="Z22" s="20"/>
      <c r="AA22" s="20"/>
      <c r="AB22" s="103">
        <v>102</v>
      </c>
      <c r="AC22" s="343">
        <f>SUM(X22:AB23)</f>
        <v>499.57</v>
      </c>
      <c r="AD22" s="215">
        <v>8</v>
      </c>
      <c r="AE22" s="62">
        <v>101</v>
      </c>
      <c r="AF22" s="62">
        <v>102</v>
      </c>
      <c r="AG22" s="20"/>
      <c r="AH22" s="20"/>
      <c r="AI22" s="111">
        <v>104.64</v>
      </c>
      <c r="AJ22" s="343">
        <f>SUM(AE22:AI23)</f>
        <v>503.64</v>
      </c>
      <c r="AK22" s="215">
        <v>8</v>
      </c>
    </row>
    <row r="23" spans="1:37" ht="18" customHeight="1" thickBot="1">
      <c r="A23" s="3"/>
      <c r="B23" s="266"/>
      <c r="C23" s="266"/>
      <c r="D23" s="267"/>
      <c r="E23" s="268"/>
      <c r="F23" s="269"/>
      <c r="G23" s="36" t="s">
        <v>67</v>
      </c>
      <c r="H23" s="36" t="s">
        <v>93</v>
      </c>
      <c r="I23" s="36" t="s">
        <v>94</v>
      </c>
      <c r="J23" s="36" t="s">
        <v>95</v>
      </c>
      <c r="K23" s="36" t="s">
        <v>96</v>
      </c>
      <c r="L23" s="3"/>
      <c r="M23" s="3"/>
      <c r="N23" s="195"/>
      <c r="O23" s="349"/>
      <c r="P23" s="335"/>
      <c r="Q23" s="142" t="s">
        <v>108</v>
      </c>
      <c r="R23" s="335"/>
      <c r="S23" s="335"/>
      <c r="T23" s="219"/>
      <c r="U23" s="347"/>
      <c r="V23" s="126">
        <v>10.532</v>
      </c>
      <c r="W23" s="348"/>
      <c r="X23" s="116"/>
      <c r="Y23" s="115"/>
      <c r="Z23" s="81">
        <v>97</v>
      </c>
      <c r="AA23" s="146">
        <v>99.57</v>
      </c>
      <c r="AB23" s="128"/>
      <c r="AC23" s="344"/>
      <c r="AD23" s="226"/>
      <c r="AE23" s="116"/>
      <c r="AF23" s="115"/>
      <c r="AG23" s="81">
        <v>98</v>
      </c>
      <c r="AH23" s="81">
        <v>98</v>
      </c>
      <c r="AI23" s="128"/>
      <c r="AJ23" s="344"/>
      <c r="AK23" s="226"/>
    </row>
    <row r="24" spans="1:37" ht="18">
      <c r="A24" s="3"/>
      <c r="B24" s="37">
        <v>1</v>
      </c>
      <c r="C24" s="26" t="s">
        <v>28</v>
      </c>
      <c r="D24" s="38" t="s">
        <v>35</v>
      </c>
      <c r="E24" s="39">
        <f t="shared" ref="E24:E48" si="1">SUM(G24:K24)</f>
        <v>73</v>
      </c>
      <c r="F24" s="40"/>
      <c r="G24" s="41">
        <v>13</v>
      </c>
      <c r="H24" s="132">
        <v>20</v>
      </c>
      <c r="I24" s="132">
        <v>20</v>
      </c>
      <c r="J24" s="132">
        <v>20</v>
      </c>
      <c r="K24" s="3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8">
      <c r="A25" s="3"/>
      <c r="B25" s="37">
        <v>2</v>
      </c>
      <c r="C25" s="26" t="s">
        <v>28</v>
      </c>
      <c r="D25" s="38" t="s">
        <v>36</v>
      </c>
      <c r="E25" s="39">
        <f t="shared" si="1"/>
        <v>60</v>
      </c>
      <c r="F25" s="40"/>
      <c r="G25" s="39"/>
      <c r="H25" s="132">
        <v>20</v>
      </c>
      <c r="I25" s="132">
        <v>20</v>
      </c>
      <c r="J25" s="132">
        <v>20</v>
      </c>
      <c r="K25" s="3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82"/>
      <c r="Z25" s="82"/>
      <c r="AA25" s="82"/>
      <c r="AB25" s="82"/>
      <c r="AC25" s="82"/>
      <c r="AD25" s="83"/>
      <c r="AE25" s="83"/>
      <c r="AF25" s="83"/>
      <c r="AG25" s="83"/>
      <c r="AH25" s="83"/>
      <c r="AI25" s="83"/>
      <c r="AJ25" s="2"/>
      <c r="AK25" s="2"/>
    </row>
    <row r="26" spans="1:37" ht="18">
      <c r="A26" s="3"/>
      <c r="B26" s="37">
        <v>3</v>
      </c>
      <c r="C26" s="30" t="s">
        <v>50</v>
      </c>
      <c r="D26" s="38" t="s">
        <v>41</v>
      </c>
      <c r="E26" s="39">
        <f t="shared" si="1"/>
        <v>48</v>
      </c>
      <c r="F26" s="40"/>
      <c r="G26" s="132">
        <v>20</v>
      </c>
      <c r="H26" s="39">
        <v>4</v>
      </c>
      <c r="I26" s="39">
        <v>8</v>
      </c>
      <c r="J26" s="133">
        <v>16</v>
      </c>
      <c r="K26" s="39"/>
      <c r="L26" s="3"/>
      <c r="M26" s="3"/>
      <c r="N26" s="3"/>
      <c r="O26" s="84" t="s">
        <v>12</v>
      </c>
      <c r="P26" s="67"/>
      <c r="Q26" s="67"/>
      <c r="R26" s="3"/>
      <c r="S26" s="94" t="s">
        <v>24</v>
      </c>
      <c r="T26" s="85"/>
      <c r="U26" s="85"/>
      <c r="V26" s="85"/>
      <c r="W26" s="3"/>
      <c r="X26" s="2"/>
      <c r="Y26" s="82"/>
      <c r="Z26" s="82"/>
      <c r="AA26" s="82"/>
      <c r="AB26" s="82"/>
      <c r="AC26" s="82"/>
      <c r="AD26" s="86"/>
      <c r="AE26" s="86"/>
      <c r="AF26" s="86"/>
      <c r="AG26" s="86"/>
      <c r="AH26" s="86"/>
      <c r="AI26" s="86"/>
      <c r="AJ26" s="2"/>
      <c r="AK26" s="2"/>
    </row>
    <row r="27" spans="1:37" ht="18">
      <c r="A27" s="3"/>
      <c r="B27" s="37">
        <v>4</v>
      </c>
      <c r="C27" s="30" t="s">
        <v>50</v>
      </c>
      <c r="D27" s="38" t="s">
        <v>42</v>
      </c>
      <c r="E27" s="39">
        <f t="shared" si="1"/>
        <v>48</v>
      </c>
      <c r="F27" s="40"/>
      <c r="G27" s="132">
        <v>20</v>
      </c>
      <c r="H27" s="39">
        <v>4</v>
      </c>
      <c r="I27" s="39">
        <v>8</v>
      </c>
      <c r="J27" s="133">
        <v>16</v>
      </c>
      <c r="K27" s="39"/>
      <c r="L27" s="3"/>
      <c r="M27" s="3"/>
      <c r="N27" s="3"/>
      <c r="O27" s="87" t="s">
        <v>20</v>
      </c>
      <c r="P27" s="68"/>
      <c r="Q27" s="68"/>
      <c r="R27" s="3"/>
      <c r="S27" s="94" t="s">
        <v>14</v>
      </c>
      <c r="T27" s="85"/>
      <c r="U27" s="85"/>
      <c r="V27" s="85"/>
      <c r="W27" s="3"/>
      <c r="X27" s="2"/>
      <c r="Y27" s="82"/>
      <c r="Z27" s="82"/>
      <c r="AA27" s="82"/>
      <c r="AB27" s="82"/>
      <c r="AC27" s="82"/>
      <c r="AD27" s="86"/>
      <c r="AE27" s="86"/>
      <c r="AF27" s="86"/>
      <c r="AG27" s="86"/>
      <c r="AH27" s="86"/>
      <c r="AI27" s="86"/>
      <c r="AJ27" s="2"/>
      <c r="AK27" s="2"/>
    </row>
    <row r="28" spans="1:37" ht="18">
      <c r="A28" s="3"/>
      <c r="B28" s="37">
        <v>4</v>
      </c>
      <c r="C28" s="30" t="s">
        <v>50</v>
      </c>
      <c r="D28" s="38" t="s">
        <v>81</v>
      </c>
      <c r="E28" s="39">
        <f t="shared" si="1"/>
        <v>39</v>
      </c>
      <c r="F28" s="40"/>
      <c r="G28" s="133">
        <v>16</v>
      </c>
      <c r="H28" s="143"/>
      <c r="I28" s="39">
        <v>10</v>
      </c>
      <c r="J28" s="41">
        <v>13</v>
      </c>
      <c r="K28" s="39"/>
      <c r="L28" s="3"/>
      <c r="M28" s="3"/>
      <c r="N28" s="3"/>
      <c r="O28" s="87" t="s">
        <v>42</v>
      </c>
      <c r="P28" s="68"/>
      <c r="Q28" s="68"/>
      <c r="R28" s="3"/>
      <c r="S28" s="94" t="s">
        <v>19</v>
      </c>
      <c r="T28" s="85"/>
      <c r="U28" s="85"/>
      <c r="V28" s="85"/>
      <c r="W28" s="3"/>
      <c r="X28" s="2"/>
      <c r="Y28" s="82"/>
      <c r="Z28" s="82"/>
      <c r="AA28" s="82"/>
      <c r="AB28" s="82"/>
      <c r="AC28" s="82"/>
      <c r="AD28" s="86"/>
      <c r="AE28" s="86"/>
      <c r="AF28" s="86"/>
      <c r="AG28" s="86"/>
      <c r="AH28" s="86"/>
      <c r="AI28" s="86"/>
      <c r="AJ28" s="2"/>
      <c r="AK28" s="2"/>
    </row>
    <row r="29" spans="1:37" ht="18">
      <c r="A29" s="3"/>
      <c r="B29" s="37">
        <v>5</v>
      </c>
      <c r="C29" s="30" t="s">
        <v>50</v>
      </c>
      <c r="D29" s="38" t="s">
        <v>82</v>
      </c>
      <c r="E29" s="39">
        <f t="shared" si="1"/>
        <v>39</v>
      </c>
      <c r="F29" s="40"/>
      <c r="G29" s="133">
        <v>16</v>
      </c>
      <c r="H29" s="39"/>
      <c r="I29" s="39">
        <v>10</v>
      </c>
      <c r="J29" s="41">
        <v>13</v>
      </c>
      <c r="K29" s="39"/>
      <c r="L29" s="3"/>
      <c r="M29" s="3"/>
      <c r="N29" s="3"/>
      <c r="O29" s="87" t="s">
        <v>35</v>
      </c>
      <c r="P29" s="68"/>
      <c r="Q29" s="68"/>
      <c r="R29" s="3"/>
      <c r="S29" s="94" t="s">
        <v>123</v>
      </c>
      <c r="T29" s="85"/>
      <c r="U29" s="85"/>
      <c r="V29" s="85"/>
      <c r="W29" s="3"/>
      <c r="X29" s="2"/>
      <c r="Y29" s="82"/>
      <c r="Z29" s="82"/>
      <c r="AA29" s="82"/>
      <c r="AB29" s="82"/>
      <c r="AC29" s="82"/>
      <c r="AD29" s="86"/>
      <c r="AE29" s="86"/>
      <c r="AF29" s="86"/>
      <c r="AG29" s="86"/>
      <c r="AH29" s="86"/>
      <c r="AI29" s="86"/>
      <c r="AJ29" s="2"/>
      <c r="AK29" s="2"/>
    </row>
    <row r="30" spans="1:37" ht="18">
      <c r="A30" s="3"/>
      <c r="B30" s="37">
        <v>6</v>
      </c>
      <c r="C30" s="27" t="s">
        <v>109</v>
      </c>
      <c r="D30" s="38" t="s">
        <v>68</v>
      </c>
      <c r="E30" s="39">
        <f t="shared" si="1"/>
        <v>35</v>
      </c>
      <c r="F30" s="40"/>
      <c r="G30" s="41">
        <v>13</v>
      </c>
      <c r="H30" s="39">
        <v>6</v>
      </c>
      <c r="I30" s="133">
        <v>16</v>
      </c>
      <c r="J30" s="39"/>
      <c r="K30" s="3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82"/>
      <c r="Z30" s="82"/>
      <c r="AA30" s="82"/>
      <c r="AB30" s="82"/>
      <c r="AC30" s="82"/>
      <c r="AD30" s="86"/>
      <c r="AE30" s="86"/>
      <c r="AF30" s="86"/>
      <c r="AG30" s="86"/>
      <c r="AH30" s="86"/>
      <c r="AI30" s="86"/>
      <c r="AJ30" s="2"/>
      <c r="AK30" s="45"/>
    </row>
    <row r="31" spans="1:37" ht="18">
      <c r="A31" s="3"/>
      <c r="B31" s="37">
        <v>6</v>
      </c>
      <c r="C31" s="27" t="s">
        <v>54</v>
      </c>
      <c r="D31" s="38" t="s">
        <v>17</v>
      </c>
      <c r="E31" s="39">
        <f t="shared" si="1"/>
        <v>35</v>
      </c>
      <c r="F31" s="40"/>
      <c r="G31" s="39">
        <v>6</v>
      </c>
      <c r="H31" s="39">
        <v>8</v>
      </c>
      <c r="I31" s="41">
        <v>13</v>
      </c>
      <c r="J31" s="39">
        <v>8</v>
      </c>
      <c r="K31" s="39"/>
      <c r="L31" s="3"/>
      <c r="M31" s="3"/>
      <c r="N31" s="46"/>
      <c r="O31" s="46"/>
      <c r="P31" s="59"/>
      <c r="Q31" s="59"/>
      <c r="R31" s="59"/>
      <c r="S31" s="54"/>
      <c r="T31" s="55"/>
      <c r="U31" s="56"/>
      <c r="V31" s="54"/>
      <c r="W31" s="54"/>
      <c r="X31" s="57"/>
      <c r="Y31" s="82"/>
      <c r="Z31" s="82"/>
      <c r="AA31" s="82"/>
      <c r="AB31" s="82"/>
      <c r="AC31" s="82"/>
      <c r="AD31" s="86"/>
      <c r="AE31" s="86"/>
      <c r="AF31" s="86"/>
      <c r="AG31" s="86"/>
      <c r="AH31" s="86"/>
      <c r="AI31" s="86"/>
      <c r="AJ31" s="2"/>
      <c r="AK31" s="45"/>
    </row>
    <row r="32" spans="1:37" ht="18">
      <c r="A32" s="3"/>
      <c r="B32" s="37">
        <v>6</v>
      </c>
      <c r="C32" s="27" t="s">
        <v>29</v>
      </c>
      <c r="D32" s="38" t="s">
        <v>38</v>
      </c>
      <c r="E32" s="39">
        <f t="shared" si="1"/>
        <v>26</v>
      </c>
      <c r="F32" s="40"/>
      <c r="G32" s="39"/>
      <c r="H32" s="41">
        <v>13</v>
      </c>
      <c r="I32" s="41">
        <v>13</v>
      </c>
      <c r="J32" s="39"/>
      <c r="K32" s="39"/>
      <c r="L32" s="3"/>
      <c r="M32" s="3"/>
      <c r="N32" s="46"/>
      <c r="O32" s="46"/>
      <c r="P32" s="59"/>
      <c r="Q32" s="59"/>
      <c r="R32" s="59"/>
      <c r="S32" s="54"/>
      <c r="T32" s="55"/>
      <c r="U32" s="56"/>
      <c r="V32" s="54"/>
      <c r="W32" s="54"/>
      <c r="X32" s="5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5"/>
    </row>
    <row r="33" spans="1:37" ht="18">
      <c r="A33" s="3"/>
      <c r="B33" s="37">
        <v>7</v>
      </c>
      <c r="C33" s="27" t="s">
        <v>54</v>
      </c>
      <c r="D33" s="38" t="s">
        <v>3</v>
      </c>
      <c r="E33" s="39">
        <f t="shared" si="1"/>
        <v>26</v>
      </c>
      <c r="F33" s="40"/>
      <c r="G33" s="39">
        <v>8</v>
      </c>
      <c r="H33" s="39">
        <v>10</v>
      </c>
      <c r="I33" s="39">
        <v>4</v>
      </c>
      <c r="J33" s="39">
        <v>4</v>
      </c>
      <c r="K33" s="39"/>
      <c r="L33" s="3"/>
      <c r="M33" s="3"/>
      <c r="N33" s="46"/>
      <c r="O33" s="46"/>
      <c r="P33" s="59"/>
      <c r="Q33" s="59"/>
      <c r="R33" s="59"/>
      <c r="S33" s="54"/>
      <c r="T33" s="55"/>
      <c r="U33" s="56"/>
      <c r="V33" s="54"/>
      <c r="W33" s="54"/>
      <c r="X33" s="5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5"/>
    </row>
    <row r="34" spans="1:37" ht="18">
      <c r="A34" s="3"/>
      <c r="B34" s="37">
        <v>7</v>
      </c>
      <c r="C34" s="27" t="s">
        <v>54</v>
      </c>
      <c r="D34" s="38" t="s">
        <v>46</v>
      </c>
      <c r="E34" s="39">
        <f t="shared" si="1"/>
        <v>26</v>
      </c>
      <c r="F34" s="40"/>
      <c r="G34" s="39">
        <v>8</v>
      </c>
      <c r="H34" s="39">
        <v>10</v>
      </c>
      <c r="I34" s="39">
        <v>4</v>
      </c>
      <c r="J34" s="39">
        <v>4</v>
      </c>
      <c r="K34" s="39"/>
      <c r="L34" s="3"/>
      <c r="M34" s="3"/>
      <c r="N34" s="46"/>
      <c r="O34" s="46"/>
      <c r="P34" s="59"/>
      <c r="Q34" s="59"/>
      <c r="R34" s="59"/>
      <c r="S34" s="58"/>
      <c r="T34" s="58"/>
      <c r="U34" s="58"/>
      <c r="V34" s="58"/>
      <c r="W34" s="58"/>
      <c r="X34" s="58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8">
      <c r="A35" s="3"/>
      <c r="B35" s="37">
        <v>7</v>
      </c>
      <c r="C35" s="27" t="s">
        <v>29</v>
      </c>
      <c r="D35" s="38" t="s">
        <v>2</v>
      </c>
      <c r="E35" s="39">
        <f t="shared" si="1"/>
        <v>26</v>
      </c>
      <c r="F35" s="40"/>
      <c r="G35" s="39">
        <v>10</v>
      </c>
      <c r="H35" s="39">
        <v>3</v>
      </c>
      <c r="I35" s="39">
        <v>3</v>
      </c>
      <c r="J35" s="39">
        <v>10</v>
      </c>
      <c r="K35" s="114"/>
      <c r="L35" s="3"/>
      <c r="M35" s="3"/>
      <c r="N35" s="46"/>
      <c r="O35" s="46"/>
      <c r="P35" s="46"/>
      <c r="Q35" s="46"/>
      <c r="R35" s="106"/>
      <c r="S35" s="106"/>
      <c r="T35" s="106"/>
      <c r="U35" s="106"/>
      <c r="V35" s="107"/>
      <c r="W35" s="107"/>
      <c r="X35" s="90"/>
      <c r="Y35" s="90"/>
      <c r="Z35" s="90"/>
      <c r="AA35" s="90"/>
      <c r="AB35" s="90"/>
      <c r="AC35" s="284"/>
      <c r="AD35" s="286"/>
      <c r="AE35" s="90"/>
      <c r="AF35" s="90"/>
      <c r="AG35" s="90"/>
      <c r="AH35" s="90"/>
      <c r="AI35" s="90"/>
      <c r="AJ35" s="284"/>
      <c r="AK35" s="286"/>
    </row>
    <row r="36" spans="1:37" ht="18">
      <c r="A36" s="3"/>
      <c r="B36" s="37">
        <v>8</v>
      </c>
      <c r="C36" s="27" t="s">
        <v>54</v>
      </c>
      <c r="D36" s="38" t="s">
        <v>59</v>
      </c>
      <c r="E36" s="39">
        <f t="shared" si="1"/>
        <v>23</v>
      </c>
      <c r="F36" s="40"/>
      <c r="G36" s="39">
        <v>10</v>
      </c>
      <c r="H36" s="39">
        <v>3</v>
      </c>
      <c r="I36" s="39"/>
      <c r="J36" s="39">
        <v>10</v>
      </c>
      <c r="K36" s="39"/>
      <c r="L36" s="3"/>
      <c r="M36" s="3"/>
      <c r="N36" s="46"/>
      <c r="O36" s="46"/>
      <c r="P36" s="46"/>
      <c r="Q36" s="46"/>
      <c r="V36" s="90"/>
      <c r="W36" s="90"/>
      <c r="X36" s="90"/>
      <c r="Y36" s="90"/>
      <c r="Z36" s="90"/>
      <c r="AA36" s="90"/>
      <c r="AB36" s="90"/>
      <c r="AC36" s="284"/>
      <c r="AD36" s="286"/>
      <c r="AE36" s="90"/>
      <c r="AF36" s="90"/>
      <c r="AG36" s="90"/>
      <c r="AH36" s="90"/>
      <c r="AI36" s="90"/>
      <c r="AJ36" s="284"/>
      <c r="AK36" s="286"/>
    </row>
    <row r="37" spans="1:37" ht="18">
      <c r="A37" s="3"/>
      <c r="B37" s="37">
        <v>8</v>
      </c>
      <c r="C37" s="27" t="s">
        <v>125</v>
      </c>
      <c r="D37" s="38" t="s">
        <v>69</v>
      </c>
      <c r="E37" s="39">
        <f t="shared" si="1"/>
        <v>22</v>
      </c>
      <c r="F37" s="40"/>
      <c r="G37" s="39"/>
      <c r="H37" s="39">
        <v>6</v>
      </c>
      <c r="I37" s="133">
        <v>16</v>
      </c>
      <c r="J37" s="39"/>
      <c r="K37" s="114"/>
      <c r="L37" s="3"/>
      <c r="M37" s="3"/>
      <c r="N37" s="46"/>
      <c r="O37" s="46"/>
      <c r="P37" s="46"/>
      <c r="Q37" s="108"/>
      <c r="R37" s="108"/>
      <c r="S37" s="108"/>
      <c r="T37" s="108"/>
      <c r="U37" s="108"/>
      <c r="V37" s="90"/>
      <c r="W37" s="90"/>
      <c r="X37" s="90"/>
      <c r="Y37" s="90"/>
      <c r="Z37" s="90"/>
      <c r="AA37" s="90"/>
      <c r="AB37" s="90"/>
      <c r="AC37" s="284"/>
      <c r="AD37" s="286"/>
      <c r="AE37" s="90"/>
      <c r="AF37" s="90"/>
      <c r="AG37" s="90"/>
      <c r="AH37" s="90"/>
      <c r="AI37" s="90"/>
      <c r="AJ37" s="284"/>
      <c r="AK37" s="286"/>
    </row>
    <row r="38" spans="1:37" ht="18">
      <c r="A38" s="3"/>
      <c r="B38" s="37">
        <v>8</v>
      </c>
      <c r="C38" s="27" t="s">
        <v>109</v>
      </c>
      <c r="D38" s="38" t="s">
        <v>79</v>
      </c>
      <c r="E38" s="39">
        <f t="shared" si="1"/>
        <v>16</v>
      </c>
      <c r="F38" s="40"/>
      <c r="G38" s="39">
        <v>4</v>
      </c>
      <c r="H38" s="39"/>
      <c r="I38" s="39">
        <v>6</v>
      </c>
      <c r="J38" s="39">
        <v>6</v>
      </c>
      <c r="K38" s="114"/>
      <c r="L38" s="3"/>
      <c r="M38" s="3"/>
      <c r="N38" s="46"/>
      <c r="O38" s="46"/>
      <c r="P38" s="46"/>
      <c r="Q38" s="108"/>
      <c r="R38" s="108"/>
      <c r="S38" s="108"/>
      <c r="T38" s="108"/>
      <c r="U38" s="108"/>
      <c r="V38" s="107"/>
      <c r="W38" s="107"/>
      <c r="X38" s="90"/>
      <c r="Y38" s="90"/>
      <c r="Z38" s="90"/>
      <c r="AA38" s="90"/>
      <c r="AB38" s="90"/>
      <c r="AC38" s="284"/>
      <c r="AD38" s="286"/>
      <c r="AE38" s="90"/>
      <c r="AF38" s="90"/>
      <c r="AG38" s="90"/>
      <c r="AH38" s="90"/>
      <c r="AI38" s="90"/>
      <c r="AJ38" s="284"/>
      <c r="AK38" s="286"/>
    </row>
    <row r="39" spans="1:37" ht="18">
      <c r="A39" s="3"/>
      <c r="B39" s="37">
        <v>8</v>
      </c>
      <c r="C39" s="27" t="s">
        <v>125</v>
      </c>
      <c r="D39" s="38" t="s">
        <v>98</v>
      </c>
      <c r="E39" s="39">
        <f t="shared" si="1"/>
        <v>16</v>
      </c>
      <c r="F39" s="40"/>
      <c r="G39" s="39"/>
      <c r="H39" s="133">
        <v>16</v>
      </c>
      <c r="I39" s="39"/>
      <c r="J39" s="39"/>
      <c r="K39" s="39"/>
      <c r="L39" s="3"/>
      <c r="M39" s="3"/>
      <c r="N39" s="46"/>
      <c r="O39" s="46"/>
      <c r="P39" s="46"/>
      <c r="Q39" s="46"/>
      <c r="R39" s="46"/>
      <c r="S39" s="46"/>
      <c r="T39" s="46"/>
      <c r="U39" s="46"/>
      <c r="V39" s="107"/>
      <c r="W39" s="107"/>
      <c r="X39" s="90"/>
      <c r="Y39" s="90"/>
      <c r="Z39" s="90"/>
      <c r="AA39" s="90"/>
      <c r="AB39" s="90"/>
      <c r="AC39" s="286"/>
      <c r="AD39" s="90"/>
      <c r="AE39" s="90"/>
      <c r="AF39" s="90"/>
      <c r="AG39" s="90"/>
      <c r="AH39" s="90"/>
      <c r="AI39" s="286"/>
      <c r="AJ39" s="2"/>
    </row>
    <row r="40" spans="1:37" ht="18">
      <c r="A40" s="3"/>
      <c r="B40" s="37">
        <v>9</v>
      </c>
      <c r="C40" s="27" t="s">
        <v>125</v>
      </c>
      <c r="D40" s="38" t="s">
        <v>110</v>
      </c>
      <c r="E40" s="39">
        <f t="shared" si="1"/>
        <v>16</v>
      </c>
      <c r="F40" s="40"/>
      <c r="G40" s="39"/>
      <c r="H40" s="133">
        <v>16</v>
      </c>
      <c r="I40" s="39"/>
      <c r="J40" s="39"/>
      <c r="K40" s="39"/>
      <c r="L40" s="3"/>
      <c r="M40" s="3"/>
      <c r="N40" s="46"/>
      <c r="O40" s="46"/>
      <c r="P40" s="46"/>
      <c r="Q40" s="97"/>
      <c r="R40" s="97"/>
      <c r="S40" s="97"/>
      <c r="T40" s="97"/>
      <c r="U40" s="97"/>
      <c r="V40" s="90"/>
      <c r="W40" s="90"/>
      <c r="X40" s="90"/>
      <c r="Y40" s="90"/>
      <c r="Z40" s="90"/>
      <c r="AA40" s="90"/>
      <c r="AB40" s="90"/>
      <c r="AC40" s="286"/>
      <c r="AD40" s="90"/>
      <c r="AE40" s="90"/>
      <c r="AF40" s="90"/>
      <c r="AG40" s="90"/>
      <c r="AH40" s="90"/>
      <c r="AI40" s="286"/>
      <c r="AJ40" s="2"/>
    </row>
    <row r="41" spans="1:37" ht="18">
      <c r="A41" s="3"/>
      <c r="B41" s="37">
        <v>10</v>
      </c>
      <c r="C41" s="27" t="s">
        <v>125</v>
      </c>
      <c r="D41" s="38" t="s">
        <v>111</v>
      </c>
      <c r="E41" s="39">
        <f t="shared" si="1"/>
        <v>16</v>
      </c>
      <c r="F41" s="40"/>
      <c r="G41" s="39"/>
      <c r="H41" s="133">
        <v>16</v>
      </c>
      <c r="I41" s="39"/>
      <c r="J41" s="39"/>
      <c r="K41" s="39"/>
      <c r="L41" s="3"/>
      <c r="M41" s="3"/>
      <c r="N41" s="46"/>
      <c r="O41" s="46"/>
      <c r="P41" s="46"/>
      <c r="Q41" s="46"/>
      <c r="R41" s="46"/>
      <c r="S41" s="46"/>
      <c r="T41" s="46"/>
      <c r="U41" s="46"/>
      <c r="V41" s="107"/>
      <c r="W41" s="107"/>
      <c r="X41" s="90"/>
      <c r="Y41" s="90"/>
      <c r="Z41" s="90"/>
      <c r="AA41" s="90"/>
      <c r="AB41" s="90"/>
      <c r="AC41" s="284"/>
      <c r="AD41" s="286"/>
      <c r="AE41" s="90"/>
      <c r="AF41" s="90"/>
      <c r="AG41" s="90"/>
      <c r="AH41" s="90"/>
      <c r="AI41" s="90"/>
      <c r="AJ41" s="284"/>
      <c r="AK41" s="286"/>
    </row>
    <row r="42" spans="1:37" ht="18">
      <c r="A42" s="3"/>
      <c r="B42" s="37">
        <v>10</v>
      </c>
      <c r="C42" s="27" t="s">
        <v>126</v>
      </c>
      <c r="D42" s="38" t="s">
        <v>64</v>
      </c>
      <c r="E42" s="39">
        <f t="shared" si="1"/>
        <v>14</v>
      </c>
      <c r="F42" s="40"/>
      <c r="G42" s="39">
        <v>6</v>
      </c>
      <c r="H42" s="39">
        <v>8</v>
      </c>
      <c r="I42" s="39"/>
      <c r="J42" s="39"/>
      <c r="K42" s="39"/>
      <c r="L42" s="3"/>
      <c r="M42" s="3"/>
      <c r="N42" s="46"/>
      <c r="O42" s="46"/>
      <c r="P42" s="46"/>
      <c r="Q42" s="46"/>
      <c r="R42" s="46"/>
      <c r="S42" s="46"/>
      <c r="T42" s="46"/>
      <c r="U42" s="46"/>
      <c r="V42" s="90"/>
      <c r="W42" s="90"/>
      <c r="X42" s="90"/>
      <c r="Y42" s="90"/>
      <c r="Z42" s="90"/>
      <c r="AA42" s="90"/>
      <c r="AB42" s="90"/>
      <c r="AC42" s="284"/>
      <c r="AD42" s="286"/>
      <c r="AE42" s="90"/>
      <c r="AF42" s="90"/>
      <c r="AG42" s="90"/>
      <c r="AH42" s="90"/>
      <c r="AI42" s="90"/>
      <c r="AJ42" s="284"/>
      <c r="AK42" s="286"/>
    </row>
    <row r="43" spans="1:37" ht="18">
      <c r="A43" s="3"/>
      <c r="B43" s="37">
        <v>11</v>
      </c>
      <c r="C43" s="27" t="s">
        <v>126</v>
      </c>
      <c r="D43" s="38" t="s">
        <v>102</v>
      </c>
      <c r="E43" s="39">
        <f t="shared" si="1"/>
        <v>13</v>
      </c>
      <c r="F43" s="40"/>
      <c r="G43" s="39"/>
      <c r="H43" s="41">
        <v>13</v>
      </c>
      <c r="I43" s="39"/>
      <c r="J43" s="39"/>
      <c r="K43" s="39"/>
      <c r="L43" s="3"/>
      <c r="M43" s="3"/>
      <c r="N43" s="46"/>
      <c r="O43" s="46"/>
      <c r="P43" s="46"/>
      <c r="Q43" s="46"/>
      <c r="R43" s="46"/>
      <c r="S43" s="46"/>
      <c r="T43" s="46"/>
      <c r="U43" s="46"/>
      <c r="V43" s="90"/>
      <c r="W43" s="90"/>
      <c r="X43" s="90"/>
      <c r="Y43" s="90"/>
      <c r="Z43" s="90"/>
      <c r="AA43" s="90"/>
      <c r="AB43" s="90"/>
      <c r="AC43" s="284"/>
      <c r="AD43" s="287"/>
      <c r="AE43" s="90"/>
      <c r="AF43" s="90"/>
      <c r="AG43" s="90"/>
      <c r="AH43" s="90"/>
      <c r="AI43" s="90"/>
      <c r="AJ43" s="284"/>
      <c r="AK43" s="287"/>
    </row>
    <row r="44" spans="1:37" ht="18">
      <c r="A44" s="3"/>
      <c r="B44" s="37">
        <v>11</v>
      </c>
      <c r="C44" s="27" t="s">
        <v>126</v>
      </c>
      <c r="D44" s="38" t="s">
        <v>55</v>
      </c>
      <c r="E44" s="39">
        <f t="shared" si="1"/>
        <v>10</v>
      </c>
      <c r="F44" s="40"/>
      <c r="G44" s="39">
        <v>4</v>
      </c>
      <c r="H44" s="39"/>
      <c r="I44" s="39">
        <v>6</v>
      </c>
      <c r="J44" s="39"/>
      <c r="K44" s="39"/>
      <c r="L44" s="3"/>
      <c r="M44" s="3"/>
      <c r="N44" s="46"/>
      <c r="O44" s="46"/>
      <c r="P44" s="46"/>
      <c r="Q44" s="46"/>
      <c r="R44" s="46"/>
      <c r="S44" s="46"/>
      <c r="T44" s="46"/>
      <c r="U44" s="46"/>
      <c r="V44" s="107"/>
      <c r="W44" s="107"/>
      <c r="X44" s="90"/>
      <c r="Y44" s="90"/>
      <c r="Z44" s="90"/>
      <c r="AA44" s="90"/>
      <c r="AB44" s="90"/>
      <c r="AC44" s="284"/>
      <c r="AD44" s="287"/>
      <c r="AE44" s="90"/>
      <c r="AF44" s="90"/>
      <c r="AG44" s="90"/>
      <c r="AH44" s="90"/>
      <c r="AI44" s="90"/>
      <c r="AJ44" s="284"/>
      <c r="AK44" s="287"/>
    </row>
    <row r="45" spans="1:37" ht="18">
      <c r="A45" s="3"/>
      <c r="B45" s="37">
        <v>12</v>
      </c>
      <c r="C45" s="27" t="s">
        <v>126</v>
      </c>
      <c r="D45" s="38" t="s">
        <v>107</v>
      </c>
      <c r="E45" s="39">
        <f t="shared" si="1"/>
        <v>7</v>
      </c>
      <c r="F45" s="40"/>
      <c r="G45" s="39"/>
      <c r="H45" s="39">
        <v>2</v>
      </c>
      <c r="I45" s="39">
        <v>2</v>
      </c>
      <c r="J45" s="39">
        <v>3</v>
      </c>
      <c r="K45" s="39"/>
      <c r="L45" s="3"/>
      <c r="M45" s="3"/>
      <c r="N45" s="46"/>
      <c r="O45" s="46"/>
      <c r="P45" s="46"/>
      <c r="Q45" s="46"/>
      <c r="R45" s="46"/>
      <c r="S45" s="46"/>
      <c r="T45" s="46"/>
      <c r="U45" s="46"/>
      <c r="V45" s="107"/>
      <c r="W45" s="107"/>
      <c r="X45" s="90"/>
      <c r="Y45" s="90"/>
      <c r="Z45" s="90"/>
      <c r="AA45" s="90"/>
      <c r="AB45" s="90"/>
      <c r="AC45" s="284"/>
      <c r="AD45" s="287"/>
      <c r="AE45" s="90"/>
      <c r="AF45" s="90"/>
      <c r="AG45" s="90"/>
      <c r="AH45" s="90"/>
      <c r="AI45" s="90"/>
      <c r="AJ45" s="284"/>
      <c r="AK45" s="287"/>
    </row>
    <row r="46" spans="1:37" ht="18">
      <c r="A46" s="3"/>
      <c r="B46" s="37">
        <v>12</v>
      </c>
      <c r="C46" s="27" t="s">
        <v>126</v>
      </c>
      <c r="D46" s="38" t="s">
        <v>108</v>
      </c>
      <c r="E46" s="39">
        <f t="shared" si="1"/>
        <v>7</v>
      </c>
      <c r="F46" s="40"/>
      <c r="G46" s="39"/>
      <c r="H46" s="39">
        <v>2</v>
      </c>
      <c r="I46" s="39">
        <v>2</v>
      </c>
      <c r="J46" s="39">
        <v>3</v>
      </c>
      <c r="K46" s="39"/>
      <c r="L46" s="3"/>
      <c r="M46" s="3"/>
      <c r="N46" s="46"/>
      <c r="O46" s="46"/>
      <c r="P46" s="46"/>
      <c r="Q46" s="46"/>
      <c r="R46" s="46"/>
      <c r="S46" s="46"/>
      <c r="T46" s="46"/>
      <c r="U46" s="46"/>
      <c r="V46" s="90"/>
      <c r="W46" s="90"/>
      <c r="X46" s="90"/>
      <c r="Y46" s="90"/>
      <c r="Z46" s="90"/>
      <c r="AA46" s="90"/>
      <c r="AB46" s="90"/>
      <c r="AC46" s="284"/>
      <c r="AD46" s="287"/>
      <c r="AE46" s="90"/>
      <c r="AF46" s="90"/>
      <c r="AG46" s="90"/>
      <c r="AH46" s="90"/>
      <c r="AI46" s="90"/>
      <c r="AJ46" s="284"/>
      <c r="AK46" s="287"/>
    </row>
    <row r="47" spans="1:37" ht="18">
      <c r="A47" s="3"/>
      <c r="B47" s="37">
        <v>13</v>
      </c>
      <c r="C47" s="31" t="s">
        <v>27</v>
      </c>
      <c r="D47" s="38" t="s">
        <v>44</v>
      </c>
      <c r="E47" s="39">
        <f t="shared" si="1"/>
        <v>6</v>
      </c>
      <c r="F47" s="40"/>
      <c r="G47" s="39"/>
      <c r="H47" s="39"/>
      <c r="I47" s="39"/>
      <c r="J47" s="39">
        <v>6</v>
      </c>
      <c r="K47" s="39"/>
      <c r="L47" s="3"/>
      <c r="M47" s="3"/>
      <c r="N47" s="46"/>
      <c r="O47" s="46"/>
      <c r="P47" s="46"/>
      <c r="Q47" s="46"/>
      <c r="R47" s="46"/>
      <c r="S47" s="46"/>
      <c r="T47" s="46"/>
      <c r="U47" s="46"/>
      <c r="V47" s="107"/>
      <c r="W47" s="107"/>
      <c r="X47" s="90"/>
      <c r="Y47" s="90"/>
      <c r="Z47" s="90"/>
      <c r="AA47" s="90"/>
      <c r="AB47" s="90"/>
      <c r="AC47" s="284"/>
      <c r="AD47" s="287"/>
      <c r="AE47" s="90"/>
      <c r="AF47" s="90"/>
      <c r="AG47" s="90"/>
      <c r="AH47" s="90"/>
      <c r="AI47" s="90"/>
      <c r="AJ47" s="284"/>
      <c r="AK47" s="287"/>
    </row>
    <row r="48" spans="1:37" ht="18">
      <c r="A48" s="3"/>
      <c r="B48" s="37">
        <v>25</v>
      </c>
      <c r="C48" s="27" t="s">
        <v>124</v>
      </c>
      <c r="D48" s="38" t="s">
        <v>119</v>
      </c>
      <c r="E48" s="39">
        <f t="shared" si="1"/>
        <v>3</v>
      </c>
      <c r="F48" s="40"/>
      <c r="G48" s="39"/>
      <c r="H48" s="39"/>
      <c r="I48" s="39">
        <v>3</v>
      </c>
      <c r="J48" s="39"/>
      <c r="K48" s="39"/>
      <c r="L48" s="3"/>
      <c r="M48" s="3"/>
      <c r="N48" s="46"/>
      <c r="O48" s="46"/>
      <c r="P48" s="46"/>
      <c r="Q48" s="46"/>
      <c r="R48" s="46"/>
      <c r="S48" s="46"/>
      <c r="T48" s="46"/>
      <c r="U48" s="46"/>
      <c r="V48" s="90"/>
      <c r="W48" s="90"/>
      <c r="X48" s="90"/>
      <c r="Y48" s="90"/>
      <c r="Z48" s="90"/>
      <c r="AA48" s="90"/>
      <c r="AB48" s="90"/>
      <c r="AC48" s="284"/>
      <c r="AD48" s="287"/>
      <c r="AE48" s="90"/>
      <c r="AF48" s="90"/>
      <c r="AG48" s="90"/>
      <c r="AH48" s="90"/>
      <c r="AI48" s="90"/>
      <c r="AJ48" s="284"/>
      <c r="AK48" s="287"/>
    </row>
    <row r="49" spans="1:37" ht="18">
      <c r="A49" s="3"/>
      <c r="B49" s="37">
        <v>26</v>
      </c>
      <c r="C49" s="27"/>
      <c r="D49" s="38"/>
      <c r="E49" s="39">
        <f>SUM(G49:K49)</f>
        <v>0</v>
      </c>
      <c r="F49" s="40"/>
      <c r="G49" s="39"/>
      <c r="H49" s="39"/>
      <c r="I49" s="39"/>
      <c r="J49" s="39"/>
      <c r="K49" s="39"/>
      <c r="L49" s="3"/>
      <c r="M49" s="3"/>
      <c r="N49" s="46"/>
      <c r="O49" s="46"/>
      <c r="P49" s="46"/>
      <c r="Q49" s="46"/>
      <c r="R49" s="46"/>
      <c r="S49" s="46"/>
      <c r="T49" s="46"/>
      <c r="U49" s="46"/>
      <c r="V49" s="107"/>
      <c r="W49" s="107"/>
      <c r="X49" s="90"/>
      <c r="Y49" s="90"/>
      <c r="Z49" s="90"/>
      <c r="AA49" s="90"/>
      <c r="AB49" s="90"/>
      <c r="AC49" s="284"/>
      <c r="AD49" s="287"/>
      <c r="AE49" s="90"/>
      <c r="AF49" s="90"/>
      <c r="AG49" s="90"/>
      <c r="AH49" s="90"/>
      <c r="AI49" s="90"/>
      <c r="AJ49" s="284"/>
      <c r="AK49" s="287"/>
    </row>
    <row r="50" spans="1:37" ht="18">
      <c r="A50" s="3"/>
      <c r="B50" s="37">
        <v>27</v>
      </c>
      <c r="C50" s="27"/>
      <c r="D50" s="38"/>
      <c r="E50" s="39">
        <f>SUM(G50:K50)</f>
        <v>0</v>
      </c>
      <c r="F50" s="40"/>
      <c r="G50" s="39"/>
      <c r="H50" s="39"/>
      <c r="I50" s="39"/>
      <c r="J50" s="39"/>
      <c r="K50" s="39"/>
      <c r="L50" s="3"/>
      <c r="M50" s="3"/>
      <c r="N50" s="46"/>
      <c r="O50" s="46"/>
      <c r="P50" s="46"/>
      <c r="Q50" s="46"/>
      <c r="R50" s="46"/>
      <c r="S50" s="46"/>
      <c r="T50" s="46"/>
      <c r="U50" s="46"/>
      <c r="V50" s="90"/>
      <c r="W50" s="90"/>
      <c r="X50" s="90"/>
      <c r="Y50" s="90"/>
      <c r="Z50" s="90"/>
      <c r="AA50" s="90"/>
      <c r="AB50" s="90"/>
      <c r="AC50" s="284"/>
      <c r="AD50" s="287"/>
      <c r="AE50" s="90"/>
      <c r="AF50" s="90"/>
      <c r="AG50" s="90"/>
      <c r="AH50" s="90"/>
      <c r="AI50" s="90"/>
      <c r="AJ50" s="284"/>
      <c r="AK50" s="287"/>
    </row>
    <row r="51" spans="1:37" ht="18">
      <c r="A51" s="3"/>
      <c r="B51" s="37">
        <v>28</v>
      </c>
      <c r="C51" s="27"/>
      <c r="D51" s="38"/>
      <c r="E51" s="39">
        <f>SUM(G51:K51)</f>
        <v>0</v>
      </c>
      <c r="F51" s="40"/>
      <c r="G51" s="39"/>
      <c r="H51" s="39"/>
      <c r="I51" s="39"/>
      <c r="J51" s="39"/>
      <c r="K51" s="39"/>
      <c r="L51" s="3"/>
      <c r="M51" s="3"/>
      <c r="N51" s="50"/>
      <c r="O51" s="109"/>
      <c r="P51" s="50"/>
      <c r="Q51" s="59"/>
      <c r="R51" s="60"/>
      <c r="S51" s="59"/>
      <c r="T51" s="59"/>
      <c r="U51" s="59"/>
      <c r="V51" s="59"/>
      <c r="W51" s="59"/>
      <c r="X51" s="59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28" t="s">
        <v>25</v>
      </c>
      <c r="E52" s="25">
        <f>SUM(E24:E36)</f>
        <v>504</v>
      </c>
      <c r="F52" s="29"/>
      <c r="G52" s="29"/>
      <c r="H52" s="29"/>
      <c r="I52" s="29"/>
      <c r="J52" s="29"/>
      <c r="K52" s="29"/>
      <c r="L52" s="3"/>
      <c r="M52" s="3"/>
      <c r="N52" s="50"/>
      <c r="O52" s="109"/>
      <c r="P52" s="50"/>
      <c r="Q52" s="59"/>
      <c r="R52" s="60"/>
      <c r="S52" s="59"/>
      <c r="T52" s="59"/>
      <c r="U52" s="59"/>
      <c r="V52" s="59"/>
      <c r="W52" s="59"/>
      <c r="X52" s="59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50"/>
      <c r="O53" s="109"/>
      <c r="P53" s="50"/>
      <c r="Q53" s="59"/>
      <c r="R53" s="60"/>
      <c r="S53" s="59"/>
      <c r="T53" s="59"/>
      <c r="U53" s="59"/>
      <c r="V53" s="59"/>
      <c r="W53" s="59"/>
      <c r="X53" s="59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8">
      <c r="A54" s="42"/>
      <c r="B54" s="112"/>
      <c r="C54" s="92"/>
      <c r="D54" s="92"/>
      <c r="E54" s="92"/>
      <c r="F54" s="92"/>
      <c r="G54" s="92"/>
      <c r="H54" s="92"/>
      <c r="I54" s="92"/>
      <c r="J54" s="92"/>
      <c r="K54" s="92"/>
      <c r="L54" s="3"/>
      <c r="M54" s="3"/>
      <c r="N54" s="50"/>
      <c r="O54" s="109"/>
      <c r="P54" s="50"/>
      <c r="Q54" s="59"/>
      <c r="R54" s="60"/>
      <c r="S54" s="59"/>
      <c r="T54" s="59"/>
      <c r="U54" s="59"/>
      <c r="V54" s="59"/>
      <c r="W54" s="59"/>
      <c r="X54" s="59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8">
      <c r="A55" s="42"/>
      <c r="B55" s="112" t="s">
        <v>57</v>
      </c>
      <c r="C55" s="99"/>
      <c r="D55" s="99"/>
      <c r="E55" s="99"/>
      <c r="F55" s="99"/>
      <c r="G55" s="99"/>
      <c r="H55" s="99"/>
      <c r="I55" s="99"/>
      <c r="J55" s="99"/>
      <c r="K55" s="99"/>
      <c r="L55" s="3"/>
      <c r="M55" s="3"/>
      <c r="N55" s="50"/>
      <c r="O55" s="109"/>
      <c r="P55" s="61"/>
      <c r="Q55" s="59"/>
      <c r="R55" s="60"/>
      <c r="S55" s="59"/>
      <c r="T55" s="59"/>
      <c r="U55" s="59"/>
      <c r="V55" s="59"/>
      <c r="W55" s="59"/>
      <c r="X55" s="59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37">
      <c r="D57" s="2"/>
    </row>
    <row r="58" spans="1:37">
      <c r="D58" s="2"/>
    </row>
    <row r="59" spans="1:37">
      <c r="D59" s="2"/>
    </row>
    <row r="60" spans="1:37">
      <c r="D60" s="2"/>
    </row>
    <row r="61" spans="1:37">
      <c r="D61" s="2"/>
    </row>
  </sheetData>
  <mergeCells count="155">
    <mergeCell ref="U5:X5"/>
    <mergeCell ref="AE6:AI6"/>
    <mergeCell ref="L3:L4"/>
    <mergeCell ref="N3:AK3"/>
    <mergeCell ref="N6:N7"/>
    <mergeCell ref="O6:O7"/>
    <mergeCell ref="P6:P7"/>
    <mergeCell ref="Q6:Q7"/>
    <mergeCell ref="R6:R7"/>
    <mergeCell ref="AC6:AD7"/>
    <mergeCell ref="AJ8:AJ9"/>
    <mergeCell ref="S8:S9"/>
    <mergeCell ref="T8:T9"/>
    <mergeCell ref="T6:T7"/>
    <mergeCell ref="AJ6:AK7"/>
    <mergeCell ref="V6:W6"/>
    <mergeCell ref="X6:AB6"/>
    <mergeCell ref="B2:K2"/>
    <mergeCell ref="B3:C4"/>
    <mergeCell ref="D3:D4"/>
    <mergeCell ref="E3:E4"/>
    <mergeCell ref="F3:F4"/>
    <mergeCell ref="G3:K3"/>
    <mergeCell ref="N5:S5"/>
    <mergeCell ref="U6:U7"/>
    <mergeCell ref="P8:P9"/>
    <mergeCell ref="R8:R9"/>
    <mergeCell ref="U12:U13"/>
    <mergeCell ref="T10:T11"/>
    <mergeCell ref="N12:N13"/>
    <mergeCell ref="O12:O13"/>
    <mergeCell ref="U8:U9"/>
    <mergeCell ref="S6:S7"/>
    <mergeCell ref="P12:P13"/>
    <mergeCell ref="R12:R13"/>
    <mergeCell ref="S12:S13"/>
    <mergeCell ref="T12:T13"/>
    <mergeCell ref="AK8:AK9"/>
    <mergeCell ref="N8:N9"/>
    <mergeCell ref="O8:O9"/>
    <mergeCell ref="W8:W9"/>
    <mergeCell ref="AC8:AC9"/>
    <mergeCell ref="AD8:AD9"/>
    <mergeCell ref="N14:N15"/>
    <mergeCell ref="O14:O15"/>
    <mergeCell ref="P14:P15"/>
    <mergeCell ref="R14:R15"/>
    <mergeCell ref="S14:S15"/>
    <mergeCell ref="U14:U15"/>
    <mergeCell ref="T14:T15"/>
    <mergeCell ref="AD10:AD11"/>
    <mergeCell ref="AJ10:AJ11"/>
    <mergeCell ref="N10:N11"/>
    <mergeCell ref="O10:O11"/>
    <mergeCell ref="P10:P11"/>
    <mergeCell ref="R10:R11"/>
    <mergeCell ref="S10:S11"/>
    <mergeCell ref="U10:U11"/>
    <mergeCell ref="N16:N17"/>
    <mergeCell ref="O16:O17"/>
    <mergeCell ref="P16:P17"/>
    <mergeCell ref="R16:R17"/>
    <mergeCell ref="S16:S17"/>
    <mergeCell ref="AK16:AK17"/>
    <mergeCell ref="W16:W17"/>
    <mergeCell ref="AC16:AC17"/>
    <mergeCell ref="AD16:AD17"/>
    <mergeCell ref="AJ16:AJ17"/>
    <mergeCell ref="AJ14:AJ15"/>
    <mergeCell ref="T16:T17"/>
    <mergeCell ref="U16:U17"/>
    <mergeCell ref="W14:W15"/>
    <mergeCell ref="AJ20:AJ21"/>
    <mergeCell ref="AD18:AD19"/>
    <mergeCell ref="AJ18:AJ19"/>
    <mergeCell ref="W20:W21"/>
    <mergeCell ref="U18:U19"/>
    <mergeCell ref="AK12:AK13"/>
    <mergeCell ref="AD12:AD13"/>
    <mergeCell ref="AJ12:AJ13"/>
    <mergeCell ref="T22:T23"/>
    <mergeCell ref="AK14:AK15"/>
    <mergeCell ref="AC14:AC15"/>
    <mergeCell ref="AC12:AC13"/>
    <mergeCell ref="AK20:AK21"/>
    <mergeCell ref="AC20:AC21"/>
    <mergeCell ref="AD14:AD15"/>
    <mergeCell ref="B21:C23"/>
    <mergeCell ref="D21:D23"/>
    <mergeCell ref="E21:E23"/>
    <mergeCell ref="F21:F23"/>
    <mergeCell ref="G21:K21"/>
    <mergeCell ref="AK18:AK19"/>
    <mergeCell ref="P20:P21"/>
    <mergeCell ref="R20:R21"/>
    <mergeCell ref="S20:S21"/>
    <mergeCell ref="T20:T21"/>
    <mergeCell ref="U20:U21"/>
    <mergeCell ref="AK10:AK11"/>
    <mergeCell ref="W10:W11"/>
    <mergeCell ref="AC10:AC11"/>
    <mergeCell ref="W12:W13"/>
    <mergeCell ref="AD20:AD21"/>
    <mergeCell ref="B20:K20"/>
    <mergeCell ref="U22:U23"/>
    <mergeCell ref="W22:W23"/>
    <mergeCell ref="AC22:AC23"/>
    <mergeCell ref="N22:N23"/>
    <mergeCell ref="O22:O23"/>
    <mergeCell ref="P22:P23"/>
    <mergeCell ref="R22:R23"/>
    <mergeCell ref="N20:N21"/>
    <mergeCell ref="O20:O21"/>
    <mergeCell ref="AC39:AC40"/>
    <mergeCell ref="AI39:AI40"/>
    <mergeCell ref="AJ41:AJ42"/>
    <mergeCell ref="AK41:AK42"/>
    <mergeCell ref="AC43:AC44"/>
    <mergeCell ref="AD43:AD44"/>
    <mergeCell ref="AC41:AC42"/>
    <mergeCell ref="AD41:AD42"/>
    <mergeCell ref="AC45:AC46"/>
    <mergeCell ref="AD45:AD46"/>
    <mergeCell ref="AJ43:AJ44"/>
    <mergeCell ref="AK43:AK44"/>
    <mergeCell ref="AJ45:AJ46"/>
    <mergeCell ref="AK45:AK46"/>
    <mergeCell ref="AC49:AC50"/>
    <mergeCell ref="AD49:AD50"/>
    <mergeCell ref="AJ49:AJ50"/>
    <mergeCell ref="AK49:AK50"/>
    <mergeCell ref="AC47:AC48"/>
    <mergeCell ref="AD47:AD48"/>
    <mergeCell ref="AJ47:AJ48"/>
    <mergeCell ref="AK47:AK48"/>
    <mergeCell ref="AC18:AC19"/>
    <mergeCell ref="AD22:AD23"/>
    <mergeCell ref="AC35:AC36"/>
    <mergeCell ref="AD35:AD36"/>
    <mergeCell ref="N18:N19"/>
    <mergeCell ref="O18:O19"/>
    <mergeCell ref="P18:P19"/>
    <mergeCell ref="R18:R19"/>
    <mergeCell ref="S18:S19"/>
    <mergeCell ref="S22:S23"/>
    <mergeCell ref="T18:T19"/>
    <mergeCell ref="AC37:AC38"/>
    <mergeCell ref="AD37:AD38"/>
    <mergeCell ref="AK37:AK38"/>
    <mergeCell ref="AJ35:AJ36"/>
    <mergeCell ref="AK35:AK36"/>
    <mergeCell ref="AK22:AK23"/>
    <mergeCell ref="AJ22:AJ23"/>
    <mergeCell ref="AJ37:AJ38"/>
    <mergeCell ref="W18:W1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Z94"/>
  <sheetViews>
    <sheetView tabSelected="1" zoomScale="80" zoomScaleNormal="80" workbookViewId="0"/>
  </sheetViews>
  <sheetFormatPr baseColWidth="10" defaultRowHeight="12.75"/>
  <cols>
    <col min="1" max="1" width="2.85546875" customWidth="1"/>
    <col min="2" max="2" width="5.7109375" customWidth="1"/>
    <col min="3" max="3" width="7.28515625" customWidth="1"/>
    <col min="4" max="4" width="28.7109375" customWidth="1"/>
    <col min="5" max="5" width="12.7109375" customWidth="1"/>
    <col min="6" max="6" width="12.85546875" customWidth="1"/>
    <col min="13" max="13" width="11.42578125" customWidth="1"/>
    <col min="14" max="14" width="6.5703125" customWidth="1"/>
    <col min="15" max="15" width="12.28515625" customWidth="1"/>
    <col min="16" max="16" width="23.85546875" bestFit="1" customWidth="1"/>
    <col min="17" max="18" width="18.42578125" customWidth="1"/>
    <col min="19" max="19" width="19" customWidth="1"/>
    <col min="20" max="21" width="9.42578125" customWidth="1"/>
    <col min="33" max="33" width="11.42578125" customWidth="1"/>
  </cols>
  <sheetData>
    <row r="1" spans="1:3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" thickBot="1">
      <c r="A2" s="3"/>
      <c r="B2" s="265" t="s">
        <v>86</v>
      </c>
      <c r="C2" s="265"/>
      <c r="D2" s="265"/>
      <c r="E2" s="265"/>
      <c r="F2" s="265"/>
      <c r="G2" s="265"/>
      <c r="H2" s="265"/>
      <c r="I2" s="265"/>
      <c r="J2" s="265"/>
      <c r="K2" s="265"/>
      <c r="L2" s="93"/>
      <c r="M2" s="3"/>
      <c r="N2" s="202" t="s">
        <v>87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3"/>
    </row>
    <row r="3" spans="1:38" ht="12.75" customHeight="1">
      <c r="A3" s="3"/>
      <c r="B3" s="273" t="s">
        <v>1</v>
      </c>
      <c r="C3" s="274"/>
      <c r="D3" s="276" t="s">
        <v>5</v>
      </c>
      <c r="E3" s="277" t="s">
        <v>30</v>
      </c>
      <c r="F3" s="278" t="s">
        <v>61</v>
      </c>
      <c r="G3" s="277" t="s">
        <v>32</v>
      </c>
      <c r="H3" s="277"/>
      <c r="I3" s="277"/>
      <c r="J3" s="277"/>
      <c r="K3" s="277"/>
      <c r="L3" s="192" t="s">
        <v>53</v>
      </c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25" customHeight="1" thickBot="1">
      <c r="A4" s="3"/>
      <c r="B4" s="275"/>
      <c r="C4" s="266"/>
      <c r="D4" s="267"/>
      <c r="E4" s="268"/>
      <c r="F4" s="272"/>
      <c r="G4" s="141" t="s">
        <v>75</v>
      </c>
      <c r="H4" s="34" t="s">
        <v>34</v>
      </c>
      <c r="I4" s="33" t="s">
        <v>33</v>
      </c>
      <c r="J4" s="144" t="s">
        <v>89</v>
      </c>
      <c r="K4" s="35" t="s">
        <v>21</v>
      </c>
      <c r="L4" s="193"/>
      <c r="M4" s="3"/>
      <c r="N4" s="371" t="s">
        <v>127</v>
      </c>
      <c r="O4" s="371"/>
      <c r="P4" s="371"/>
      <c r="Q4" s="371"/>
      <c r="R4" s="372">
        <v>42672</v>
      </c>
      <c r="S4" s="372"/>
      <c r="T4" s="372"/>
      <c r="U4" s="37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8" customHeight="1">
      <c r="A5" s="3"/>
      <c r="B5" s="165">
        <v>1</v>
      </c>
      <c r="C5" s="186" t="s">
        <v>28</v>
      </c>
      <c r="D5" s="44" t="s">
        <v>39</v>
      </c>
      <c r="E5" s="39">
        <f t="shared" ref="E5:E17" si="0">SUM(G5:K5)-F5</f>
        <v>80</v>
      </c>
      <c r="F5" s="40">
        <v>13</v>
      </c>
      <c r="G5" s="41">
        <v>13</v>
      </c>
      <c r="H5" s="132">
        <v>20</v>
      </c>
      <c r="I5" s="132">
        <v>20</v>
      </c>
      <c r="J5" s="132">
        <v>20</v>
      </c>
      <c r="K5" s="132">
        <v>20</v>
      </c>
      <c r="L5" s="163">
        <v>19</v>
      </c>
      <c r="M5" s="3"/>
      <c r="N5" s="209" t="s">
        <v>1</v>
      </c>
      <c r="O5" s="257" t="s">
        <v>4</v>
      </c>
      <c r="P5" s="259" t="s">
        <v>5</v>
      </c>
      <c r="Q5" s="263" t="s">
        <v>7</v>
      </c>
      <c r="R5" s="263" t="s">
        <v>0</v>
      </c>
      <c r="S5" s="263" t="s">
        <v>15</v>
      </c>
      <c r="T5" s="260" t="s">
        <v>16</v>
      </c>
      <c r="U5" s="192" t="s">
        <v>23</v>
      </c>
      <c r="V5" s="209" t="s">
        <v>10</v>
      </c>
      <c r="W5" s="262"/>
      <c r="X5" s="209" t="s">
        <v>8</v>
      </c>
      <c r="Y5" s="210"/>
      <c r="Z5" s="210"/>
      <c r="AA5" s="210"/>
      <c r="AB5" s="211"/>
      <c r="AC5" s="356" t="s">
        <v>13</v>
      </c>
      <c r="AD5" s="206"/>
      <c r="AE5" s="209" t="s">
        <v>9</v>
      </c>
      <c r="AF5" s="210"/>
      <c r="AG5" s="210"/>
      <c r="AH5" s="210"/>
      <c r="AI5" s="211"/>
      <c r="AJ5" s="356" t="s">
        <v>13</v>
      </c>
      <c r="AK5" s="206"/>
      <c r="AL5" s="3"/>
    </row>
    <row r="6" spans="1:38" ht="18" customHeight="1" thickBot="1">
      <c r="A6" s="3"/>
      <c r="B6" s="166">
        <v>2</v>
      </c>
      <c r="C6" s="30" t="s">
        <v>50</v>
      </c>
      <c r="D6" s="43" t="s">
        <v>75</v>
      </c>
      <c r="E6" s="39">
        <f t="shared" si="0"/>
        <v>55</v>
      </c>
      <c r="F6" s="40">
        <v>0</v>
      </c>
      <c r="G6" s="133">
        <v>16</v>
      </c>
      <c r="H6" s="139"/>
      <c r="I6" s="39">
        <v>10</v>
      </c>
      <c r="J6" s="41">
        <v>13</v>
      </c>
      <c r="K6" s="133">
        <v>16</v>
      </c>
      <c r="L6" s="163">
        <v>12</v>
      </c>
      <c r="M6" s="3"/>
      <c r="N6" s="256"/>
      <c r="O6" s="258"/>
      <c r="P6" s="199"/>
      <c r="Q6" s="264"/>
      <c r="R6" s="264"/>
      <c r="S6" s="264"/>
      <c r="T6" s="261"/>
      <c r="U6" s="193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90">
        <v>4</v>
      </c>
      <c r="AB6" s="191">
        <v>5</v>
      </c>
      <c r="AC6" s="373"/>
      <c r="AD6" s="374"/>
      <c r="AE6" s="13">
        <v>1</v>
      </c>
      <c r="AF6" s="14">
        <v>2</v>
      </c>
      <c r="AG6" s="15">
        <v>3</v>
      </c>
      <c r="AH6" s="190">
        <v>4</v>
      </c>
      <c r="AI6" s="191">
        <v>5</v>
      </c>
      <c r="AJ6" s="373"/>
      <c r="AK6" s="374"/>
      <c r="AL6" s="3"/>
    </row>
    <row r="7" spans="1:38" ht="18" customHeight="1">
      <c r="A7" s="3"/>
      <c r="B7" s="166">
        <v>3</v>
      </c>
      <c r="C7" s="27" t="s">
        <v>51</v>
      </c>
      <c r="D7" s="44" t="s">
        <v>63</v>
      </c>
      <c r="E7" s="39">
        <f t="shared" si="0"/>
        <v>54</v>
      </c>
      <c r="F7" s="40">
        <v>4</v>
      </c>
      <c r="G7" s="132">
        <v>20</v>
      </c>
      <c r="H7" s="39">
        <v>4</v>
      </c>
      <c r="I7" s="39">
        <v>8</v>
      </c>
      <c r="J7" s="133">
        <v>16</v>
      </c>
      <c r="K7" s="39">
        <v>10</v>
      </c>
      <c r="L7" s="163">
        <v>24</v>
      </c>
      <c r="M7" s="3"/>
      <c r="N7" s="194">
        <v>1</v>
      </c>
      <c r="O7" s="196">
        <f>AC7+AJ7</f>
        <v>1630.38</v>
      </c>
      <c r="P7" s="241" t="s">
        <v>39</v>
      </c>
      <c r="Q7" s="75" t="s">
        <v>36</v>
      </c>
      <c r="R7" s="232" t="s">
        <v>37</v>
      </c>
      <c r="S7" s="232" t="s">
        <v>83</v>
      </c>
      <c r="T7" s="218">
        <v>55</v>
      </c>
      <c r="U7" s="346">
        <v>0</v>
      </c>
      <c r="V7" s="77">
        <v>6.4470000000000001</v>
      </c>
      <c r="W7" s="247">
        <v>1</v>
      </c>
      <c r="X7" s="21"/>
      <c r="Y7" s="19">
        <v>165</v>
      </c>
      <c r="Z7" s="20"/>
      <c r="AA7" s="20"/>
      <c r="AB7" s="19">
        <v>162</v>
      </c>
      <c r="AC7" s="369">
        <f>SUM(X7:AB8)</f>
        <v>815.03</v>
      </c>
      <c r="AD7" s="370">
        <v>1</v>
      </c>
      <c r="AE7" s="21"/>
      <c r="AF7" s="76">
        <v>165.35</v>
      </c>
      <c r="AG7" s="19">
        <v>165</v>
      </c>
      <c r="AH7" s="19">
        <v>164</v>
      </c>
      <c r="AI7" s="20"/>
      <c r="AJ7" s="369">
        <f>SUM(AE7:AI8)</f>
        <v>815.35</v>
      </c>
      <c r="AK7" s="370">
        <v>1</v>
      </c>
      <c r="AL7" s="3"/>
    </row>
    <row r="8" spans="1:38" ht="18" customHeight="1">
      <c r="A8" s="3"/>
      <c r="B8" s="166">
        <v>4</v>
      </c>
      <c r="C8" s="26" t="s">
        <v>28</v>
      </c>
      <c r="D8" s="43" t="s">
        <v>136</v>
      </c>
      <c r="E8" s="39">
        <f t="shared" si="0"/>
        <v>34</v>
      </c>
      <c r="F8" s="40">
        <v>0</v>
      </c>
      <c r="G8" s="39"/>
      <c r="H8" s="41">
        <v>13</v>
      </c>
      <c r="I8" s="41">
        <v>13</v>
      </c>
      <c r="J8" s="39"/>
      <c r="K8" s="39">
        <v>8</v>
      </c>
      <c r="L8" s="163">
        <v>16.5</v>
      </c>
      <c r="M8" s="3"/>
      <c r="N8" s="194"/>
      <c r="O8" s="197"/>
      <c r="P8" s="255"/>
      <c r="Q8" s="24" t="s">
        <v>35</v>
      </c>
      <c r="R8" s="233"/>
      <c r="S8" s="255"/>
      <c r="T8" s="218"/>
      <c r="U8" s="346"/>
      <c r="V8" s="21"/>
      <c r="W8" s="248"/>
      <c r="X8" s="138">
        <v>161.03</v>
      </c>
      <c r="Y8" s="20"/>
      <c r="Z8" s="19">
        <v>163</v>
      </c>
      <c r="AA8" s="19">
        <v>164</v>
      </c>
      <c r="AB8" s="20"/>
      <c r="AC8" s="228"/>
      <c r="AD8" s="248"/>
      <c r="AE8" s="18">
        <v>160</v>
      </c>
      <c r="AF8" s="20"/>
      <c r="AG8" s="20"/>
      <c r="AH8" s="20"/>
      <c r="AI8" s="19">
        <v>161</v>
      </c>
      <c r="AJ8" s="228"/>
      <c r="AK8" s="248"/>
      <c r="AL8" s="3"/>
    </row>
    <row r="9" spans="1:38" ht="18" customHeight="1">
      <c r="A9" s="3"/>
      <c r="B9" s="166">
        <v>5</v>
      </c>
      <c r="C9" s="30" t="s">
        <v>135</v>
      </c>
      <c r="D9" s="44" t="s">
        <v>21</v>
      </c>
      <c r="E9" s="39">
        <f t="shared" si="0"/>
        <v>29</v>
      </c>
      <c r="F9" s="40">
        <v>0</v>
      </c>
      <c r="G9" s="65">
        <v>4</v>
      </c>
      <c r="H9" s="39"/>
      <c r="I9" s="39">
        <v>6</v>
      </c>
      <c r="J9" s="131">
        <v>6</v>
      </c>
      <c r="K9" s="41">
        <v>13</v>
      </c>
      <c r="L9" s="163">
        <v>27.5</v>
      </c>
      <c r="M9" s="3"/>
      <c r="N9" s="194">
        <v>2</v>
      </c>
      <c r="O9" s="196">
        <f>AC9+AJ9</f>
        <v>1582.6</v>
      </c>
      <c r="P9" s="241" t="s">
        <v>75</v>
      </c>
      <c r="Q9" s="75" t="s">
        <v>81</v>
      </c>
      <c r="R9" s="352" t="s">
        <v>47</v>
      </c>
      <c r="S9" s="232" t="s">
        <v>83</v>
      </c>
      <c r="T9" s="218">
        <v>29</v>
      </c>
      <c r="U9" s="346">
        <v>3.5</v>
      </c>
      <c r="V9" s="78"/>
      <c r="W9" s="251">
        <v>2</v>
      </c>
      <c r="X9" s="18">
        <v>154</v>
      </c>
      <c r="Y9" s="20"/>
      <c r="Z9" s="20"/>
      <c r="AA9" s="20"/>
      <c r="AB9" s="19">
        <v>153</v>
      </c>
      <c r="AC9" s="227">
        <f>SUM(X9:AB10)</f>
        <v>789.17</v>
      </c>
      <c r="AD9" s="329">
        <v>3</v>
      </c>
      <c r="AE9" s="18">
        <v>156.43</v>
      </c>
      <c r="AF9" s="20"/>
      <c r="AG9" s="20"/>
      <c r="AH9" s="20"/>
      <c r="AI9" s="19">
        <v>154</v>
      </c>
      <c r="AJ9" s="227">
        <f>SUM(AE9:AI10)</f>
        <v>793.43000000000006</v>
      </c>
      <c r="AK9" s="249">
        <v>2</v>
      </c>
      <c r="AL9" s="3"/>
    </row>
    <row r="10" spans="1:38" ht="18" customHeight="1">
      <c r="A10" s="3"/>
      <c r="B10" s="166">
        <v>6</v>
      </c>
      <c r="C10" s="27" t="s">
        <v>54</v>
      </c>
      <c r="D10" s="44" t="s">
        <v>62</v>
      </c>
      <c r="E10" s="39">
        <f t="shared" si="0"/>
        <v>26</v>
      </c>
      <c r="F10" s="40">
        <v>3</v>
      </c>
      <c r="G10" s="39">
        <v>10</v>
      </c>
      <c r="H10" s="39">
        <v>3</v>
      </c>
      <c r="I10" s="39">
        <v>3</v>
      </c>
      <c r="J10" s="39">
        <v>10</v>
      </c>
      <c r="K10" s="39">
        <v>3</v>
      </c>
      <c r="L10" s="163">
        <v>31.5</v>
      </c>
      <c r="M10" s="3"/>
      <c r="N10" s="194"/>
      <c r="O10" s="197"/>
      <c r="P10" s="255"/>
      <c r="Q10" s="75" t="s">
        <v>82</v>
      </c>
      <c r="R10" s="352"/>
      <c r="S10" s="255"/>
      <c r="T10" s="218"/>
      <c r="U10" s="346"/>
      <c r="V10" s="77">
        <v>6.5049999999999999</v>
      </c>
      <c r="W10" s="252"/>
      <c r="X10" s="21"/>
      <c r="Y10" s="19">
        <v>160</v>
      </c>
      <c r="Z10" s="76">
        <v>163.16999999999999</v>
      </c>
      <c r="AA10" s="19">
        <v>159</v>
      </c>
      <c r="AB10" s="20"/>
      <c r="AC10" s="228"/>
      <c r="AD10" s="330"/>
      <c r="AE10" s="21"/>
      <c r="AF10" s="19">
        <v>160</v>
      </c>
      <c r="AG10" s="76">
        <v>163</v>
      </c>
      <c r="AH10" s="19">
        <v>160</v>
      </c>
      <c r="AI10" s="20"/>
      <c r="AJ10" s="228"/>
      <c r="AK10" s="250"/>
      <c r="AL10" s="3"/>
    </row>
    <row r="11" spans="1:38" ht="18" customHeight="1">
      <c r="A11" s="3"/>
      <c r="B11" s="166">
        <v>7</v>
      </c>
      <c r="C11" s="27" t="s">
        <v>29</v>
      </c>
      <c r="D11" s="43" t="s">
        <v>6</v>
      </c>
      <c r="E11" s="39">
        <f t="shared" si="0"/>
        <v>26</v>
      </c>
      <c r="F11" s="40">
        <v>4</v>
      </c>
      <c r="G11" s="39">
        <v>8</v>
      </c>
      <c r="H11" s="39">
        <v>10</v>
      </c>
      <c r="I11" s="39">
        <v>4</v>
      </c>
      <c r="J11" s="39">
        <v>4</v>
      </c>
      <c r="K11" s="39">
        <v>4</v>
      </c>
      <c r="L11" s="163">
        <v>34.5</v>
      </c>
      <c r="M11" s="3"/>
      <c r="N11" s="194">
        <v>3</v>
      </c>
      <c r="O11" s="196">
        <f>AC11+AJ11</f>
        <v>1580.1</v>
      </c>
      <c r="P11" s="241" t="s">
        <v>21</v>
      </c>
      <c r="Q11" s="75" t="s">
        <v>55</v>
      </c>
      <c r="R11" s="368" t="s">
        <v>37</v>
      </c>
      <c r="S11" s="232" t="s">
        <v>113</v>
      </c>
      <c r="T11" s="218">
        <v>53</v>
      </c>
      <c r="U11" s="339">
        <v>7</v>
      </c>
      <c r="V11" s="78"/>
      <c r="W11" s="244">
        <v>3</v>
      </c>
      <c r="X11" s="18">
        <v>155</v>
      </c>
      <c r="Y11" s="76">
        <v>160.79</v>
      </c>
      <c r="Z11" s="20"/>
      <c r="AA11" s="20"/>
      <c r="AB11" s="20"/>
      <c r="AC11" s="227">
        <f>SUM(X11:AB12)</f>
        <v>791.79</v>
      </c>
      <c r="AD11" s="249">
        <v>2</v>
      </c>
      <c r="AE11" s="18">
        <v>158</v>
      </c>
      <c r="AF11" s="19">
        <v>161</v>
      </c>
      <c r="AG11" s="20"/>
      <c r="AH11" s="76">
        <v>159.31</v>
      </c>
      <c r="AI11" s="20"/>
      <c r="AJ11" s="227">
        <f>SUM(AE11:AI12)</f>
        <v>788.31</v>
      </c>
      <c r="AK11" s="244">
        <v>3</v>
      </c>
      <c r="AL11" s="3"/>
    </row>
    <row r="12" spans="1:38" ht="18" customHeight="1">
      <c r="A12" s="3"/>
      <c r="B12" s="166">
        <v>8</v>
      </c>
      <c r="C12" s="27" t="s">
        <v>51</v>
      </c>
      <c r="D12" s="44" t="s">
        <v>77</v>
      </c>
      <c r="E12" s="39">
        <f t="shared" si="0"/>
        <v>22</v>
      </c>
      <c r="F12" s="40">
        <v>0</v>
      </c>
      <c r="G12" s="39"/>
      <c r="H12" s="39">
        <v>6</v>
      </c>
      <c r="I12" s="133">
        <v>16</v>
      </c>
      <c r="J12" s="39"/>
      <c r="K12" s="39"/>
      <c r="L12" s="163">
        <v>19.5</v>
      </c>
      <c r="M12" s="3"/>
      <c r="N12" s="194"/>
      <c r="O12" s="197"/>
      <c r="P12" s="255"/>
      <c r="Q12" s="75" t="s">
        <v>133</v>
      </c>
      <c r="R12" s="233"/>
      <c r="S12" s="233"/>
      <c r="T12" s="218"/>
      <c r="U12" s="346"/>
      <c r="V12" s="77">
        <v>6.5730000000000004</v>
      </c>
      <c r="W12" s="244"/>
      <c r="X12" s="21"/>
      <c r="Y12" s="20"/>
      <c r="Z12" s="19">
        <v>161</v>
      </c>
      <c r="AA12" s="19">
        <v>160</v>
      </c>
      <c r="AB12" s="19">
        <v>155</v>
      </c>
      <c r="AC12" s="228"/>
      <c r="AD12" s="250"/>
      <c r="AE12" s="21"/>
      <c r="AF12" s="20"/>
      <c r="AG12" s="19">
        <v>159</v>
      </c>
      <c r="AH12" s="20"/>
      <c r="AI12" s="19">
        <v>151</v>
      </c>
      <c r="AJ12" s="228"/>
      <c r="AK12" s="244"/>
      <c r="AL12" s="3"/>
    </row>
    <row r="13" spans="1:38" ht="18" customHeight="1">
      <c r="A13" s="3"/>
      <c r="B13" s="166">
        <v>9</v>
      </c>
      <c r="C13" s="27" t="s">
        <v>51</v>
      </c>
      <c r="D13" s="43" t="s">
        <v>91</v>
      </c>
      <c r="E13" s="39">
        <f t="shared" si="0"/>
        <v>22</v>
      </c>
      <c r="F13" s="40">
        <v>0</v>
      </c>
      <c r="G13" s="131">
        <v>6</v>
      </c>
      <c r="H13" s="39">
        <v>8</v>
      </c>
      <c r="I13" s="39"/>
      <c r="J13" s="39">
        <v>8</v>
      </c>
      <c r="K13" s="39"/>
      <c r="L13" s="163">
        <v>11</v>
      </c>
      <c r="M13" s="3"/>
      <c r="N13" s="194">
        <v>4</v>
      </c>
      <c r="O13" s="196">
        <f>AC13+AJ13</f>
        <v>1562.62</v>
      </c>
      <c r="P13" s="241" t="s">
        <v>78</v>
      </c>
      <c r="Q13" s="75" t="s">
        <v>42</v>
      </c>
      <c r="R13" s="232" t="s">
        <v>40</v>
      </c>
      <c r="S13" s="232" t="s">
        <v>83</v>
      </c>
      <c r="T13" s="218">
        <v>25</v>
      </c>
      <c r="U13" s="346">
        <v>5.5</v>
      </c>
      <c r="V13" s="77">
        <v>7.4169999999999998</v>
      </c>
      <c r="W13" s="282">
        <v>10</v>
      </c>
      <c r="X13" s="21"/>
      <c r="Y13" s="20"/>
      <c r="Z13" s="19">
        <v>157</v>
      </c>
      <c r="AA13" s="19">
        <v>154</v>
      </c>
      <c r="AB13" s="20"/>
      <c r="AC13" s="227">
        <f>SUM(X13:AB14)</f>
        <v>775.23</v>
      </c>
      <c r="AD13" s="212">
        <v>6</v>
      </c>
      <c r="AE13" s="21"/>
      <c r="AF13" s="20"/>
      <c r="AG13" s="19">
        <v>159</v>
      </c>
      <c r="AH13" s="19">
        <v>157</v>
      </c>
      <c r="AI13" s="20"/>
      <c r="AJ13" s="227">
        <f>SUM(AE13:AI14)</f>
        <v>787.39</v>
      </c>
      <c r="AK13" s="215">
        <v>4</v>
      </c>
      <c r="AL13" s="3"/>
    </row>
    <row r="14" spans="1:38" ht="18.75" customHeight="1">
      <c r="A14" s="3"/>
      <c r="B14" s="166">
        <v>10</v>
      </c>
      <c r="C14" s="27" t="s">
        <v>51</v>
      </c>
      <c r="D14" s="44" t="s">
        <v>34</v>
      </c>
      <c r="E14" s="39">
        <f t="shared" si="0"/>
        <v>16</v>
      </c>
      <c r="F14" s="40">
        <v>0</v>
      </c>
      <c r="G14" s="65"/>
      <c r="H14" s="133">
        <v>16</v>
      </c>
      <c r="I14" s="39"/>
      <c r="J14" s="39"/>
      <c r="K14" s="39"/>
      <c r="L14" s="163">
        <v>3</v>
      </c>
      <c r="M14" s="3"/>
      <c r="N14" s="194"/>
      <c r="O14" s="197"/>
      <c r="P14" s="242"/>
      <c r="Q14" s="75" t="s">
        <v>41</v>
      </c>
      <c r="R14" s="233"/>
      <c r="S14" s="255"/>
      <c r="T14" s="218"/>
      <c r="U14" s="346"/>
      <c r="V14" s="21"/>
      <c r="W14" s="282"/>
      <c r="X14" s="18">
        <v>155</v>
      </c>
      <c r="Y14" s="19">
        <v>158</v>
      </c>
      <c r="Z14" s="20"/>
      <c r="AA14" s="20"/>
      <c r="AB14" s="76">
        <v>151.22999999999999</v>
      </c>
      <c r="AC14" s="228"/>
      <c r="AD14" s="213"/>
      <c r="AE14" s="18">
        <v>156</v>
      </c>
      <c r="AF14" s="76">
        <v>159.38999999999999</v>
      </c>
      <c r="AG14" s="20"/>
      <c r="AH14" s="20"/>
      <c r="AI14" s="76">
        <v>156</v>
      </c>
      <c r="AJ14" s="228"/>
      <c r="AK14" s="215"/>
      <c r="AL14" s="3"/>
    </row>
    <row r="15" spans="1:38" ht="18" customHeight="1">
      <c r="A15" s="3"/>
      <c r="B15" s="166">
        <v>11</v>
      </c>
      <c r="C15" s="26" t="s">
        <v>28</v>
      </c>
      <c r="D15" s="43" t="s">
        <v>106</v>
      </c>
      <c r="E15" s="39">
        <f t="shared" si="0"/>
        <v>9</v>
      </c>
      <c r="F15" s="40">
        <v>0</v>
      </c>
      <c r="G15" s="39"/>
      <c r="H15" s="39">
        <v>2</v>
      </c>
      <c r="I15" s="39">
        <v>2</v>
      </c>
      <c r="J15" s="39">
        <v>3</v>
      </c>
      <c r="K15" s="39">
        <v>2</v>
      </c>
      <c r="L15" s="189">
        <v>18.25</v>
      </c>
      <c r="M15" s="3"/>
      <c r="N15" s="194">
        <v>5</v>
      </c>
      <c r="O15" s="196">
        <f>AC15+AJ15</f>
        <v>1561.06</v>
      </c>
      <c r="P15" s="235" t="s">
        <v>101</v>
      </c>
      <c r="Q15" s="24" t="s">
        <v>38</v>
      </c>
      <c r="R15" s="368" t="s">
        <v>37</v>
      </c>
      <c r="S15" s="240" t="s">
        <v>45</v>
      </c>
      <c r="T15" s="245">
        <v>7</v>
      </c>
      <c r="U15" s="315">
        <v>6.5</v>
      </c>
      <c r="V15" s="77">
        <v>6.5880000000000001</v>
      </c>
      <c r="W15" s="364">
        <v>5</v>
      </c>
      <c r="X15" s="18">
        <v>155</v>
      </c>
      <c r="Y15" s="19">
        <v>158</v>
      </c>
      <c r="Z15" s="20"/>
      <c r="AA15" s="20"/>
      <c r="AB15" s="20"/>
      <c r="AC15" s="227">
        <f>SUM(X15:AB16)</f>
        <v>785.22</v>
      </c>
      <c r="AD15" s="364">
        <v>4</v>
      </c>
      <c r="AE15" s="18">
        <v>154</v>
      </c>
      <c r="AF15" s="19">
        <v>157</v>
      </c>
      <c r="AG15" s="20"/>
      <c r="AH15" s="20"/>
      <c r="AI15" s="20"/>
      <c r="AJ15" s="227">
        <f>SUM(AE15:AI16)</f>
        <v>775.84</v>
      </c>
      <c r="AK15" s="364">
        <v>5</v>
      </c>
      <c r="AL15" s="3"/>
    </row>
    <row r="16" spans="1:38" ht="18" customHeight="1">
      <c r="A16" s="3"/>
      <c r="B16" s="166">
        <v>12</v>
      </c>
      <c r="C16" s="104" t="s">
        <v>27</v>
      </c>
      <c r="D16" s="43" t="s">
        <v>128</v>
      </c>
      <c r="E16" s="39">
        <f t="shared" si="0"/>
        <v>6</v>
      </c>
      <c r="F16" s="40"/>
      <c r="G16" s="39"/>
      <c r="H16" s="39"/>
      <c r="I16" s="39"/>
      <c r="J16" s="39"/>
      <c r="K16" s="39">
        <v>6</v>
      </c>
      <c r="L16" s="189">
        <v>4.5</v>
      </c>
      <c r="M16" s="3"/>
      <c r="N16" s="194"/>
      <c r="O16" s="197"/>
      <c r="P16" s="235"/>
      <c r="Q16" s="24" t="s">
        <v>102</v>
      </c>
      <c r="R16" s="233"/>
      <c r="S16" s="240"/>
      <c r="T16" s="217"/>
      <c r="U16" s="339"/>
      <c r="V16" s="21"/>
      <c r="W16" s="225"/>
      <c r="X16" s="21"/>
      <c r="Y16" s="20"/>
      <c r="Z16" s="19">
        <v>159</v>
      </c>
      <c r="AA16" s="76">
        <v>158.22</v>
      </c>
      <c r="AB16" s="19">
        <v>155</v>
      </c>
      <c r="AC16" s="228"/>
      <c r="AD16" s="225"/>
      <c r="AE16" s="21"/>
      <c r="AF16" s="20"/>
      <c r="AG16" s="19">
        <v>158</v>
      </c>
      <c r="AH16" s="19">
        <v>156</v>
      </c>
      <c r="AI16" s="76">
        <v>150.84</v>
      </c>
      <c r="AJ16" s="228"/>
      <c r="AK16" s="225"/>
      <c r="AL16" s="3"/>
    </row>
    <row r="17" spans="1:38" ht="18" customHeight="1">
      <c r="A17" s="3"/>
      <c r="B17" s="166">
        <v>13</v>
      </c>
      <c r="C17" s="104" t="s">
        <v>27</v>
      </c>
      <c r="D17" s="43" t="s">
        <v>129</v>
      </c>
      <c r="E17" s="39">
        <f t="shared" si="0"/>
        <v>1</v>
      </c>
      <c r="F17" s="40"/>
      <c r="G17" s="39"/>
      <c r="H17" s="39"/>
      <c r="I17" s="39"/>
      <c r="J17" s="39"/>
      <c r="K17" s="39">
        <v>1</v>
      </c>
      <c r="L17" s="189"/>
      <c r="M17" s="3"/>
      <c r="N17" s="337">
        <v>6</v>
      </c>
      <c r="O17" s="345">
        <f>AC17+AJ17</f>
        <v>1547.56</v>
      </c>
      <c r="P17" s="235" t="s">
        <v>128</v>
      </c>
      <c r="Q17" s="75" t="s">
        <v>44</v>
      </c>
      <c r="R17" s="352" t="s">
        <v>47</v>
      </c>
      <c r="S17" s="240" t="s">
        <v>83</v>
      </c>
      <c r="T17" s="218">
        <v>28</v>
      </c>
      <c r="U17" s="346">
        <v>4.5</v>
      </c>
      <c r="V17" s="77">
        <v>6.6820000000000004</v>
      </c>
      <c r="W17" s="282">
        <v>7</v>
      </c>
      <c r="X17" s="21"/>
      <c r="Y17" s="20"/>
      <c r="Z17" s="19">
        <v>158</v>
      </c>
      <c r="AA17" s="19">
        <v>157</v>
      </c>
      <c r="AB17" s="20"/>
      <c r="AC17" s="214">
        <f>SUM(X17:AB18)</f>
        <v>781.31</v>
      </c>
      <c r="AD17" s="215">
        <v>5</v>
      </c>
      <c r="AE17" s="21"/>
      <c r="AF17" s="19">
        <v>158</v>
      </c>
      <c r="AG17" s="76">
        <v>156.25</v>
      </c>
      <c r="AH17" s="20"/>
      <c r="AI17" s="19">
        <v>139</v>
      </c>
      <c r="AJ17" s="214">
        <f>SUM(AE17:AI18)</f>
        <v>766.25</v>
      </c>
      <c r="AK17" s="215">
        <v>8</v>
      </c>
      <c r="AL17" s="3"/>
    </row>
    <row r="18" spans="1:38" ht="18" customHeight="1">
      <c r="A18" s="3"/>
      <c r="B18" s="166">
        <v>14</v>
      </c>
      <c r="C18" s="104"/>
      <c r="D18" s="43"/>
      <c r="E18" s="39"/>
      <c r="F18" s="40"/>
      <c r="G18" s="39"/>
      <c r="H18" s="39"/>
      <c r="I18" s="39"/>
      <c r="J18" s="39"/>
      <c r="K18" s="39"/>
      <c r="L18" s="189"/>
      <c r="M18" s="3"/>
      <c r="N18" s="342"/>
      <c r="O18" s="345"/>
      <c r="P18" s="235"/>
      <c r="Q18" s="75" t="s">
        <v>43</v>
      </c>
      <c r="R18" s="352"/>
      <c r="S18" s="367"/>
      <c r="T18" s="218"/>
      <c r="U18" s="346"/>
      <c r="V18" s="21"/>
      <c r="W18" s="282"/>
      <c r="X18" s="18">
        <v>155</v>
      </c>
      <c r="Y18" s="76">
        <v>156.31</v>
      </c>
      <c r="Z18" s="20"/>
      <c r="AA18" s="20"/>
      <c r="AB18" s="19">
        <v>155</v>
      </c>
      <c r="AC18" s="214"/>
      <c r="AD18" s="215"/>
      <c r="AE18" s="18">
        <v>155</v>
      </c>
      <c r="AF18" s="20"/>
      <c r="AG18" s="20"/>
      <c r="AH18" s="19">
        <v>158</v>
      </c>
      <c r="AI18" s="20"/>
      <c r="AJ18" s="214"/>
      <c r="AK18" s="215"/>
      <c r="AL18" s="3"/>
    </row>
    <row r="19" spans="1:38" ht="18" customHeight="1">
      <c r="A19" s="3"/>
      <c r="B19" s="166"/>
      <c r="C19" s="101"/>
      <c r="D19" s="44"/>
      <c r="E19" s="39"/>
      <c r="F19" s="40"/>
      <c r="G19" s="39"/>
      <c r="H19" s="39"/>
      <c r="I19" s="39"/>
      <c r="J19" s="39"/>
      <c r="K19" s="39"/>
      <c r="L19" s="163"/>
      <c r="M19" s="3"/>
      <c r="N19" s="337">
        <v>7</v>
      </c>
      <c r="O19" s="196">
        <f>AC19+AJ19</f>
        <v>1545.73</v>
      </c>
      <c r="P19" s="241" t="s">
        <v>6</v>
      </c>
      <c r="Q19" s="75" t="s">
        <v>20</v>
      </c>
      <c r="R19" s="232" t="s">
        <v>40</v>
      </c>
      <c r="S19" s="232" t="s">
        <v>113</v>
      </c>
      <c r="T19" s="245">
        <v>21</v>
      </c>
      <c r="U19" s="315">
        <v>6</v>
      </c>
      <c r="V19" s="78"/>
      <c r="W19" s="364">
        <v>4</v>
      </c>
      <c r="X19" s="18">
        <v>151</v>
      </c>
      <c r="Y19" s="19">
        <v>152</v>
      </c>
      <c r="Z19" s="20"/>
      <c r="AA19" s="20"/>
      <c r="AB19" s="20"/>
      <c r="AC19" s="227">
        <f>SUM(X19:AB20)</f>
        <v>774.35</v>
      </c>
      <c r="AD19" s="364">
        <v>7</v>
      </c>
      <c r="AE19" s="21"/>
      <c r="AF19" s="19">
        <v>153</v>
      </c>
      <c r="AG19" s="19">
        <v>155</v>
      </c>
      <c r="AH19" s="20"/>
      <c r="AI19" s="20"/>
      <c r="AJ19" s="227">
        <f>SUM(AE19:AI20)</f>
        <v>771.38</v>
      </c>
      <c r="AK19" s="364">
        <v>6</v>
      </c>
      <c r="AL19" s="3"/>
    </row>
    <row r="20" spans="1:38" ht="18" customHeight="1" thickBot="1">
      <c r="A20" s="3"/>
      <c r="B20" s="167"/>
      <c r="C20" s="168"/>
      <c r="D20" s="169" t="s">
        <v>25</v>
      </c>
      <c r="E20" s="164">
        <f>SUM(E5:E19)</f>
        <v>380</v>
      </c>
      <c r="F20" s="170"/>
      <c r="G20" s="170"/>
      <c r="H20" s="171" t="s">
        <v>26</v>
      </c>
      <c r="I20" s="172" t="s">
        <v>27</v>
      </c>
      <c r="J20" s="173" t="s">
        <v>28</v>
      </c>
      <c r="K20" s="168" t="s">
        <v>29</v>
      </c>
      <c r="L20" s="174"/>
      <c r="M20" s="3"/>
      <c r="N20" s="342"/>
      <c r="O20" s="197"/>
      <c r="P20" s="255"/>
      <c r="Q20" s="75" t="s">
        <v>103</v>
      </c>
      <c r="R20" s="233"/>
      <c r="S20" s="233"/>
      <c r="T20" s="217"/>
      <c r="U20" s="339"/>
      <c r="V20" s="77">
        <v>6.5860000000000003</v>
      </c>
      <c r="W20" s="225"/>
      <c r="X20" s="21"/>
      <c r="Y20" s="20"/>
      <c r="Z20" s="19">
        <v>158</v>
      </c>
      <c r="AA20" s="19">
        <v>157</v>
      </c>
      <c r="AB20" s="76">
        <v>156.35</v>
      </c>
      <c r="AC20" s="228"/>
      <c r="AD20" s="225"/>
      <c r="AE20" s="18">
        <v>152</v>
      </c>
      <c r="AF20" s="20"/>
      <c r="AG20" s="20"/>
      <c r="AH20" s="76">
        <v>157.38</v>
      </c>
      <c r="AI20" s="19">
        <v>154</v>
      </c>
      <c r="AJ20" s="228"/>
      <c r="AK20" s="225"/>
      <c r="AL20" s="3"/>
    </row>
    <row r="21" spans="1:38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37">
        <v>8</v>
      </c>
      <c r="O21" s="196">
        <f>AC21+AJ21</f>
        <v>1539.92</v>
      </c>
      <c r="P21" s="235" t="s">
        <v>70</v>
      </c>
      <c r="Q21" s="75" t="s">
        <v>2</v>
      </c>
      <c r="R21" s="352" t="s">
        <v>47</v>
      </c>
      <c r="S21" s="232" t="s">
        <v>83</v>
      </c>
      <c r="T21" s="218">
        <v>80</v>
      </c>
      <c r="U21" s="339">
        <v>7</v>
      </c>
      <c r="V21" s="21"/>
      <c r="W21" s="364">
        <v>8</v>
      </c>
      <c r="X21" s="21"/>
      <c r="Y21" s="20"/>
      <c r="Z21" s="76">
        <v>154.81</v>
      </c>
      <c r="AA21" s="19">
        <v>154</v>
      </c>
      <c r="AB21" s="20"/>
      <c r="AC21" s="227">
        <f>SUM(X21:AB22)</f>
        <v>770.81</v>
      </c>
      <c r="AD21" s="215">
        <v>8</v>
      </c>
      <c r="AE21" s="21"/>
      <c r="AF21" s="20"/>
      <c r="AG21" s="19">
        <v>155</v>
      </c>
      <c r="AH21" s="19">
        <v>156</v>
      </c>
      <c r="AI21" s="20"/>
      <c r="AJ21" s="227">
        <f>SUM(AE21:AI22)</f>
        <v>769.11</v>
      </c>
      <c r="AK21" s="215">
        <v>7</v>
      </c>
      <c r="AL21" s="3"/>
    </row>
    <row r="22" spans="1:38" ht="18.75" customHeight="1">
      <c r="A22" s="3"/>
      <c r="B22" s="271" t="s">
        <v>88</v>
      </c>
      <c r="C22" s="271"/>
      <c r="D22" s="271"/>
      <c r="E22" s="271"/>
      <c r="F22" s="271"/>
      <c r="G22" s="271"/>
      <c r="H22" s="271"/>
      <c r="I22" s="271"/>
      <c r="J22" s="271"/>
      <c r="K22" s="271"/>
      <c r="L22" s="3"/>
      <c r="M22" s="3"/>
      <c r="N22" s="342"/>
      <c r="O22" s="197"/>
      <c r="P22" s="235"/>
      <c r="Q22" s="75" t="s">
        <v>59</v>
      </c>
      <c r="R22" s="352"/>
      <c r="S22" s="255"/>
      <c r="T22" s="218"/>
      <c r="U22" s="346"/>
      <c r="V22" s="77">
        <v>6.7279999999999998</v>
      </c>
      <c r="W22" s="225"/>
      <c r="X22" s="18">
        <v>153</v>
      </c>
      <c r="Y22" s="19">
        <v>155</v>
      </c>
      <c r="Z22" s="20"/>
      <c r="AA22" s="20"/>
      <c r="AB22" s="19">
        <v>154</v>
      </c>
      <c r="AC22" s="228"/>
      <c r="AD22" s="215"/>
      <c r="AE22" s="138">
        <v>151.11000000000001</v>
      </c>
      <c r="AF22" s="19">
        <v>155</v>
      </c>
      <c r="AG22" s="20"/>
      <c r="AH22" s="20"/>
      <c r="AI22" s="19">
        <v>152</v>
      </c>
      <c r="AJ22" s="228"/>
      <c r="AK22" s="215"/>
      <c r="AL22" s="3"/>
    </row>
    <row r="23" spans="1:38" ht="16.5" customHeight="1">
      <c r="A23" s="3"/>
      <c r="B23" s="266" t="s">
        <v>1</v>
      </c>
      <c r="C23" s="266"/>
      <c r="D23" s="267" t="s">
        <v>7</v>
      </c>
      <c r="E23" s="268" t="s">
        <v>30</v>
      </c>
      <c r="F23" s="269" t="s">
        <v>61</v>
      </c>
      <c r="G23" s="268" t="s">
        <v>32</v>
      </c>
      <c r="H23" s="268"/>
      <c r="I23" s="268"/>
      <c r="J23" s="268"/>
      <c r="K23" s="268"/>
      <c r="L23" s="3"/>
      <c r="M23" s="3"/>
      <c r="N23" s="337">
        <v>9</v>
      </c>
      <c r="O23" s="196">
        <f>AC23+AJ23-30</f>
        <v>1494.94</v>
      </c>
      <c r="P23" s="366" t="s">
        <v>106</v>
      </c>
      <c r="Q23" s="75" t="s">
        <v>107</v>
      </c>
      <c r="R23" s="352" t="s">
        <v>47</v>
      </c>
      <c r="S23" s="232" t="s">
        <v>84</v>
      </c>
      <c r="T23" s="245">
        <v>64</v>
      </c>
      <c r="U23" s="315">
        <v>4</v>
      </c>
      <c r="V23" s="21"/>
      <c r="W23" s="212">
        <v>6</v>
      </c>
      <c r="X23" s="21"/>
      <c r="Y23" s="20"/>
      <c r="Z23" s="19">
        <v>152</v>
      </c>
      <c r="AA23" s="19">
        <v>152</v>
      </c>
      <c r="AB23" s="20"/>
      <c r="AC23" s="227">
        <f>SUM(X23:AB24)</f>
        <v>768.51</v>
      </c>
      <c r="AD23" s="364">
        <v>9</v>
      </c>
      <c r="AE23" s="21"/>
      <c r="AF23" s="19">
        <v>148</v>
      </c>
      <c r="AG23" s="19">
        <v>152</v>
      </c>
      <c r="AH23" s="19">
        <v>150</v>
      </c>
      <c r="AI23" s="20"/>
      <c r="AJ23" s="227">
        <f>SUM(AE23:AI24)</f>
        <v>756.43000000000006</v>
      </c>
      <c r="AK23" s="364">
        <v>9</v>
      </c>
      <c r="AL23" s="3"/>
    </row>
    <row r="24" spans="1:38" ht="18" customHeight="1">
      <c r="A24" s="3"/>
      <c r="B24" s="266"/>
      <c r="C24" s="266"/>
      <c r="D24" s="267"/>
      <c r="E24" s="268"/>
      <c r="F24" s="269"/>
      <c r="G24" s="141" t="s">
        <v>75</v>
      </c>
      <c r="H24" s="34" t="s">
        <v>34</v>
      </c>
      <c r="I24" s="33" t="s">
        <v>33</v>
      </c>
      <c r="J24" s="144" t="s">
        <v>89</v>
      </c>
      <c r="K24" s="35" t="s">
        <v>21</v>
      </c>
      <c r="L24" s="3"/>
      <c r="M24" s="3"/>
      <c r="N24" s="342"/>
      <c r="O24" s="197"/>
      <c r="P24" s="367"/>
      <c r="Q24" s="75" t="s">
        <v>134</v>
      </c>
      <c r="R24" s="352"/>
      <c r="S24" s="233"/>
      <c r="T24" s="217"/>
      <c r="U24" s="339"/>
      <c r="V24" s="77">
        <v>6.6769999999999996</v>
      </c>
      <c r="W24" s="213"/>
      <c r="X24" s="138">
        <v>154.51</v>
      </c>
      <c r="Y24" s="19">
        <v>157</v>
      </c>
      <c r="Z24" s="20"/>
      <c r="AA24" s="20"/>
      <c r="AB24" s="19">
        <v>153</v>
      </c>
      <c r="AC24" s="228"/>
      <c r="AD24" s="225"/>
      <c r="AE24" s="18">
        <v>153</v>
      </c>
      <c r="AF24" s="20"/>
      <c r="AG24" s="20"/>
      <c r="AH24" s="20"/>
      <c r="AI24" s="76">
        <v>153.43</v>
      </c>
      <c r="AJ24" s="228"/>
      <c r="AK24" s="225"/>
      <c r="AL24" s="3"/>
    </row>
    <row r="25" spans="1:38" ht="18" customHeight="1">
      <c r="A25" s="3"/>
      <c r="B25" s="266"/>
      <c r="C25" s="266"/>
      <c r="D25" s="267"/>
      <c r="E25" s="268"/>
      <c r="F25" s="269"/>
      <c r="G25" s="36" t="s">
        <v>67</v>
      </c>
      <c r="H25" s="36" t="s">
        <v>93</v>
      </c>
      <c r="I25" s="36" t="s">
        <v>94</v>
      </c>
      <c r="J25" s="36" t="s">
        <v>95</v>
      </c>
      <c r="K25" s="36" t="s">
        <v>96</v>
      </c>
      <c r="L25" s="3"/>
      <c r="M25" s="3"/>
      <c r="N25" s="337">
        <v>10</v>
      </c>
      <c r="O25" s="196">
        <f>AC25+AJ25</f>
        <v>1474.62</v>
      </c>
      <c r="P25" s="199" t="s">
        <v>129</v>
      </c>
      <c r="Q25" s="75" t="s">
        <v>80</v>
      </c>
      <c r="R25" s="232" t="s">
        <v>37</v>
      </c>
      <c r="S25" s="232" t="s">
        <v>83</v>
      </c>
      <c r="T25" s="245">
        <v>52</v>
      </c>
      <c r="U25" s="315">
        <v>0</v>
      </c>
      <c r="V25" s="21"/>
      <c r="W25" s="212">
        <v>9</v>
      </c>
      <c r="X25" s="18">
        <v>147</v>
      </c>
      <c r="Y25" s="20"/>
      <c r="Z25" s="20"/>
      <c r="AA25" s="20"/>
      <c r="AB25" s="19">
        <v>145</v>
      </c>
      <c r="AC25" s="227">
        <f>SUM(X25:AB26)</f>
        <v>736.8</v>
      </c>
      <c r="AD25" s="364">
        <v>10</v>
      </c>
      <c r="AE25" s="21"/>
      <c r="AF25" s="19">
        <v>151</v>
      </c>
      <c r="AG25" s="76">
        <v>147.82</v>
      </c>
      <c r="AH25" s="20"/>
      <c r="AI25" s="19">
        <v>145</v>
      </c>
      <c r="AJ25" s="227">
        <f>SUM(AE25:AI26)</f>
        <v>737.81999999999994</v>
      </c>
      <c r="AK25" s="364">
        <v>10</v>
      </c>
      <c r="AL25" s="3"/>
    </row>
    <row r="26" spans="1:38" ht="18" customHeight="1" thickBot="1">
      <c r="A26" s="3"/>
      <c r="B26" s="37">
        <v>1</v>
      </c>
      <c r="C26" s="26" t="s">
        <v>28</v>
      </c>
      <c r="D26" s="38" t="s">
        <v>35</v>
      </c>
      <c r="E26" s="395">
        <f>SUM(G26:K26)-F26</f>
        <v>80</v>
      </c>
      <c r="F26" s="396">
        <v>13</v>
      </c>
      <c r="G26" s="41">
        <v>13</v>
      </c>
      <c r="H26" s="132">
        <v>20</v>
      </c>
      <c r="I26" s="132">
        <v>20</v>
      </c>
      <c r="J26" s="132">
        <v>20</v>
      </c>
      <c r="K26" s="132">
        <v>20</v>
      </c>
      <c r="L26" s="3"/>
      <c r="M26" s="3"/>
      <c r="N26" s="338"/>
      <c r="O26" s="198"/>
      <c r="P26" s="201"/>
      <c r="Q26" s="142" t="s">
        <v>132</v>
      </c>
      <c r="R26" s="234"/>
      <c r="S26" s="335"/>
      <c r="T26" s="376"/>
      <c r="U26" s="375"/>
      <c r="V26" s="145">
        <v>6.7990000000000004</v>
      </c>
      <c r="W26" s="224"/>
      <c r="X26" s="79"/>
      <c r="Y26" s="81">
        <v>149</v>
      </c>
      <c r="Z26" s="81">
        <v>150</v>
      </c>
      <c r="AA26" s="146">
        <v>145.80000000000001</v>
      </c>
      <c r="AB26" s="115"/>
      <c r="AC26" s="229"/>
      <c r="AD26" s="365"/>
      <c r="AE26" s="80">
        <v>146</v>
      </c>
      <c r="AF26" s="115"/>
      <c r="AG26" s="115"/>
      <c r="AH26" s="81">
        <v>148</v>
      </c>
      <c r="AI26" s="115"/>
      <c r="AJ26" s="229"/>
      <c r="AK26" s="365"/>
      <c r="AL26" s="3"/>
    </row>
    <row r="27" spans="1:38" ht="18">
      <c r="A27" s="3"/>
      <c r="B27" s="37">
        <v>2</v>
      </c>
      <c r="C27" s="26" t="s">
        <v>28</v>
      </c>
      <c r="D27" s="38" t="s">
        <v>36</v>
      </c>
      <c r="E27" s="395">
        <f t="shared" ref="E27:E56" si="1">SUM(G27:K27)-F27</f>
        <v>80</v>
      </c>
      <c r="F27" s="396"/>
      <c r="G27" s="39"/>
      <c r="H27" s="132">
        <v>20</v>
      </c>
      <c r="I27" s="132">
        <v>20</v>
      </c>
      <c r="J27" s="132">
        <v>20</v>
      </c>
      <c r="K27" s="132">
        <v>20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8">
      <c r="A28" s="3"/>
      <c r="B28" s="37">
        <v>3</v>
      </c>
      <c r="C28" s="30" t="s">
        <v>50</v>
      </c>
      <c r="D28" s="38" t="s">
        <v>81</v>
      </c>
      <c r="E28" s="395">
        <f t="shared" ref="E28:E31" si="2">SUM(G28:K28)-F28</f>
        <v>55</v>
      </c>
      <c r="F28" s="396"/>
      <c r="G28" s="133">
        <v>16</v>
      </c>
      <c r="H28" s="143"/>
      <c r="I28" s="39">
        <v>10</v>
      </c>
      <c r="J28" s="41">
        <v>13</v>
      </c>
      <c r="K28" s="133">
        <v>16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2"/>
      <c r="Z28" s="82"/>
      <c r="AA28" s="82"/>
      <c r="AB28" s="82"/>
      <c r="AC28" s="82"/>
      <c r="AD28" s="83"/>
      <c r="AE28" s="83"/>
      <c r="AF28" s="83"/>
      <c r="AG28" s="83"/>
      <c r="AH28" s="83"/>
      <c r="AI28" s="83"/>
      <c r="AJ28" s="83"/>
      <c r="AK28" s="83"/>
    </row>
    <row r="29" spans="1:38" ht="18">
      <c r="A29" s="3"/>
      <c r="B29" s="37">
        <v>3</v>
      </c>
      <c r="C29" s="30" t="s">
        <v>50</v>
      </c>
      <c r="D29" s="38" t="s">
        <v>82</v>
      </c>
      <c r="E29" s="395">
        <f t="shared" si="2"/>
        <v>55</v>
      </c>
      <c r="F29" s="396"/>
      <c r="G29" s="133">
        <v>16</v>
      </c>
      <c r="H29" s="39"/>
      <c r="I29" s="39">
        <v>10</v>
      </c>
      <c r="J29" s="41">
        <v>13</v>
      </c>
      <c r="K29" s="133">
        <v>16</v>
      </c>
      <c r="L29" s="3"/>
      <c r="M29" s="3"/>
      <c r="N29" s="3"/>
      <c r="O29" s="84" t="s">
        <v>12</v>
      </c>
      <c r="P29" s="67"/>
      <c r="Q29" s="67"/>
      <c r="R29" s="3"/>
      <c r="S29" s="94" t="s">
        <v>24</v>
      </c>
      <c r="T29" s="85"/>
      <c r="U29" s="85"/>
      <c r="V29" s="85"/>
      <c r="W29" s="3"/>
      <c r="X29" s="2"/>
      <c r="Y29" s="82"/>
      <c r="Z29" s="82"/>
      <c r="AA29" s="82"/>
      <c r="AB29" s="82"/>
      <c r="AC29" s="82"/>
      <c r="AD29" s="86"/>
      <c r="AE29" s="86"/>
      <c r="AF29" s="86"/>
      <c r="AG29" s="86"/>
      <c r="AH29" s="86"/>
      <c r="AI29" s="86"/>
      <c r="AJ29" s="86"/>
      <c r="AK29" s="86"/>
    </row>
    <row r="30" spans="1:38" ht="18">
      <c r="A30" s="3"/>
      <c r="B30" s="37">
        <v>5</v>
      </c>
      <c r="C30" s="27" t="s">
        <v>51</v>
      </c>
      <c r="D30" s="38" t="s">
        <v>41</v>
      </c>
      <c r="E30" s="395">
        <f t="shared" si="2"/>
        <v>54</v>
      </c>
      <c r="F30" s="396">
        <v>4</v>
      </c>
      <c r="G30" s="132">
        <v>20</v>
      </c>
      <c r="H30" s="39">
        <v>4</v>
      </c>
      <c r="I30" s="39">
        <v>8</v>
      </c>
      <c r="J30" s="133">
        <v>16</v>
      </c>
      <c r="K30" s="39">
        <v>10</v>
      </c>
      <c r="L30" s="3"/>
      <c r="M30" s="3"/>
      <c r="N30" s="3"/>
      <c r="O30" s="87" t="s">
        <v>20</v>
      </c>
      <c r="P30" s="68"/>
      <c r="Q30" s="68"/>
      <c r="R30" s="3"/>
      <c r="S30" s="69" t="s">
        <v>14</v>
      </c>
      <c r="T30" s="85"/>
      <c r="U30" s="85"/>
      <c r="V30" s="85"/>
      <c r="W30" s="3"/>
      <c r="X30" s="2"/>
      <c r="Y30" s="82"/>
      <c r="Z30" s="82"/>
      <c r="AA30" s="82"/>
      <c r="AB30" s="82"/>
      <c r="AC30" s="82"/>
      <c r="AD30" s="86"/>
      <c r="AE30" s="86"/>
      <c r="AF30" s="86"/>
      <c r="AG30" s="86"/>
      <c r="AH30" s="86"/>
      <c r="AI30" s="86"/>
      <c r="AJ30" s="86"/>
      <c r="AK30" s="86"/>
    </row>
    <row r="31" spans="1:38" ht="18">
      <c r="A31" s="3"/>
      <c r="B31" s="37">
        <v>5</v>
      </c>
      <c r="C31" s="27" t="s">
        <v>51</v>
      </c>
      <c r="D31" s="38" t="s">
        <v>42</v>
      </c>
      <c r="E31" s="395">
        <f t="shared" si="2"/>
        <v>54</v>
      </c>
      <c r="F31" s="396">
        <v>4</v>
      </c>
      <c r="G31" s="132">
        <v>20</v>
      </c>
      <c r="H31" s="39">
        <v>4</v>
      </c>
      <c r="I31" s="39">
        <v>8</v>
      </c>
      <c r="J31" s="133">
        <v>16</v>
      </c>
      <c r="K31" s="39">
        <v>10</v>
      </c>
      <c r="L31" s="3"/>
      <c r="M31" s="3"/>
      <c r="N31" s="3"/>
      <c r="O31" s="87" t="s">
        <v>55</v>
      </c>
      <c r="P31" s="68"/>
      <c r="Q31" s="68"/>
      <c r="R31" s="3"/>
      <c r="S31" s="69" t="s">
        <v>131</v>
      </c>
      <c r="T31" s="85"/>
      <c r="U31" s="85"/>
      <c r="V31" s="85"/>
      <c r="W31" s="3"/>
      <c r="X31" s="2"/>
      <c r="Y31" s="82"/>
      <c r="Z31" s="82"/>
      <c r="AA31" s="82"/>
      <c r="AB31" s="82"/>
      <c r="AC31" s="82"/>
      <c r="AD31" s="86"/>
      <c r="AE31" s="86"/>
      <c r="AF31" s="86"/>
      <c r="AG31" s="86"/>
      <c r="AH31" s="86"/>
      <c r="AI31" s="86"/>
      <c r="AJ31" s="86"/>
      <c r="AK31" s="86"/>
    </row>
    <row r="32" spans="1:38" ht="18">
      <c r="A32" s="3"/>
      <c r="B32" s="37">
        <v>7</v>
      </c>
      <c r="C32" s="26" t="s">
        <v>28</v>
      </c>
      <c r="D32" s="38" t="s">
        <v>68</v>
      </c>
      <c r="E32" s="395">
        <f t="shared" si="1"/>
        <v>35</v>
      </c>
      <c r="F32" s="396"/>
      <c r="G32" s="41">
        <v>13</v>
      </c>
      <c r="H32" s="39">
        <v>6</v>
      </c>
      <c r="I32" s="133">
        <v>16</v>
      </c>
      <c r="J32" s="39"/>
      <c r="K32" s="39"/>
      <c r="L32" s="3"/>
      <c r="M32" s="3"/>
      <c r="N32" s="3"/>
      <c r="O32" s="87" t="s">
        <v>36</v>
      </c>
      <c r="P32" s="68"/>
      <c r="Q32" s="68"/>
      <c r="R32" s="3"/>
      <c r="S32" s="69" t="s">
        <v>130</v>
      </c>
      <c r="T32" s="85"/>
      <c r="U32" s="85"/>
      <c r="V32" s="85"/>
      <c r="W32" s="3"/>
      <c r="X32" s="2"/>
      <c r="Y32" s="82"/>
      <c r="Z32" s="82"/>
      <c r="AA32" s="82"/>
      <c r="AB32" s="82"/>
      <c r="AC32" s="82"/>
      <c r="AD32" s="86"/>
      <c r="AE32" s="86"/>
      <c r="AF32" s="86"/>
      <c r="AG32" s="86"/>
      <c r="AH32" s="86"/>
      <c r="AI32" s="86"/>
      <c r="AJ32" s="86"/>
      <c r="AK32" s="86"/>
    </row>
    <row r="33" spans="1:38" ht="18">
      <c r="A33" s="3"/>
      <c r="B33" s="37">
        <v>7</v>
      </c>
      <c r="C33" s="26" t="s">
        <v>28</v>
      </c>
      <c r="D33" s="38" t="s">
        <v>17</v>
      </c>
      <c r="E33" s="395">
        <f t="shared" si="1"/>
        <v>35</v>
      </c>
      <c r="F33" s="396"/>
      <c r="G33" s="39">
        <v>6</v>
      </c>
      <c r="H33" s="39">
        <v>8</v>
      </c>
      <c r="I33" s="41">
        <v>13</v>
      </c>
      <c r="J33" s="39">
        <v>8</v>
      </c>
      <c r="K33" s="3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82"/>
      <c r="Z33" s="82"/>
      <c r="AA33" s="82"/>
      <c r="AB33" s="82"/>
      <c r="AC33" s="82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1:38" ht="18">
      <c r="A34" s="3"/>
      <c r="B34" s="37">
        <v>8</v>
      </c>
      <c r="C34" s="26" t="s">
        <v>28</v>
      </c>
      <c r="D34" s="38" t="s">
        <v>38</v>
      </c>
      <c r="E34" s="395">
        <f t="shared" si="1"/>
        <v>34</v>
      </c>
      <c r="F34" s="396"/>
      <c r="G34" s="39"/>
      <c r="H34" s="41">
        <v>13</v>
      </c>
      <c r="I34" s="41">
        <v>13</v>
      </c>
      <c r="J34" s="39"/>
      <c r="K34" s="39">
        <v>8</v>
      </c>
      <c r="L34" s="3"/>
      <c r="M34" s="3"/>
      <c r="AL34" s="86"/>
    </row>
    <row r="35" spans="1:38" ht="18">
      <c r="A35" s="3"/>
      <c r="B35" s="37">
        <v>9</v>
      </c>
      <c r="C35" s="30" t="s">
        <v>85</v>
      </c>
      <c r="D35" s="38" t="s">
        <v>2</v>
      </c>
      <c r="E35" s="395">
        <f t="shared" si="1"/>
        <v>26</v>
      </c>
      <c r="F35" s="396">
        <v>3</v>
      </c>
      <c r="G35" s="39">
        <v>10</v>
      </c>
      <c r="H35" s="39">
        <v>3</v>
      </c>
      <c r="I35" s="39">
        <v>3</v>
      </c>
      <c r="J35" s="39">
        <v>10</v>
      </c>
      <c r="K35" s="39">
        <v>3</v>
      </c>
      <c r="L35" s="3"/>
      <c r="M35" s="3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AL35" s="86"/>
    </row>
    <row r="36" spans="1:38" ht="18">
      <c r="A36" s="3"/>
      <c r="B36" s="37">
        <v>9</v>
      </c>
      <c r="C36" s="27" t="s">
        <v>54</v>
      </c>
      <c r="D36" s="38" t="s">
        <v>3</v>
      </c>
      <c r="E36" s="395">
        <f t="shared" ref="E36:E37" si="3">SUM(G36:K36)-F36</f>
        <v>26</v>
      </c>
      <c r="F36" s="396">
        <v>4</v>
      </c>
      <c r="G36" s="39">
        <v>8</v>
      </c>
      <c r="H36" s="39">
        <v>10</v>
      </c>
      <c r="I36" s="39">
        <v>4</v>
      </c>
      <c r="J36" s="39">
        <v>4</v>
      </c>
      <c r="K36" s="39">
        <v>4</v>
      </c>
      <c r="L36" s="3"/>
      <c r="M36" s="3"/>
      <c r="N36" s="86"/>
      <c r="O36" s="86"/>
      <c r="P36" s="86"/>
      <c r="Q36" s="97"/>
      <c r="R36" s="86"/>
      <c r="S36" s="86"/>
      <c r="T36" s="86"/>
      <c r="U36" s="86"/>
      <c r="V36" s="96"/>
      <c r="W36" s="86"/>
      <c r="X36" s="86"/>
      <c r="AL36" s="86"/>
    </row>
    <row r="37" spans="1:38" ht="18">
      <c r="A37" s="3"/>
      <c r="B37" s="37">
        <v>9</v>
      </c>
      <c r="C37" s="27" t="s">
        <v>54</v>
      </c>
      <c r="D37" s="38" t="s">
        <v>46</v>
      </c>
      <c r="E37" s="395">
        <f t="shared" si="3"/>
        <v>26</v>
      </c>
      <c r="F37" s="396">
        <v>4</v>
      </c>
      <c r="G37" s="39">
        <v>8</v>
      </c>
      <c r="H37" s="39">
        <v>10</v>
      </c>
      <c r="I37" s="39">
        <v>4</v>
      </c>
      <c r="J37" s="39">
        <v>4</v>
      </c>
      <c r="K37" s="39">
        <v>4</v>
      </c>
      <c r="L37" s="3"/>
      <c r="M37" s="3"/>
      <c r="N37" s="86"/>
      <c r="O37" s="86"/>
      <c r="P37" s="86"/>
      <c r="Q37" s="97"/>
      <c r="R37" s="86"/>
      <c r="S37" s="86"/>
      <c r="T37" s="86"/>
      <c r="U37" s="86"/>
      <c r="V37" s="90"/>
      <c r="W37" s="86"/>
      <c r="X37" s="89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1:38" ht="18">
      <c r="A38" s="3"/>
      <c r="B38" s="37">
        <v>12</v>
      </c>
      <c r="C38" s="26" t="s">
        <v>28</v>
      </c>
      <c r="D38" s="38" t="s">
        <v>59</v>
      </c>
      <c r="E38" s="395">
        <f t="shared" si="1"/>
        <v>26</v>
      </c>
      <c r="F38" s="396"/>
      <c r="G38" s="39">
        <v>10</v>
      </c>
      <c r="H38" s="39">
        <v>3</v>
      </c>
      <c r="I38" s="39"/>
      <c r="J38" s="39">
        <v>10</v>
      </c>
      <c r="K38" s="39">
        <v>3</v>
      </c>
      <c r="L38" s="3"/>
      <c r="M38" s="3"/>
      <c r="N38" s="86"/>
      <c r="O38" s="51"/>
      <c r="P38" s="98"/>
      <c r="Q38" s="59"/>
      <c r="R38" s="60"/>
      <c r="S38" s="59"/>
      <c r="T38" s="59"/>
      <c r="U38" s="59"/>
      <c r="V38" s="59"/>
      <c r="W38" s="59"/>
      <c r="X38" s="89"/>
      <c r="Y38" s="90"/>
      <c r="Z38" s="90"/>
      <c r="AA38" s="90"/>
      <c r="AB38" s="90"/>
      <c r="AE38" s="90"/>
      <c r="AF38" s="90"/>
      <c r="AG38" s="90"/>
      <c r="AH38" s="90"/>
      <c r="AI38" s="90"/>
      <c r="AJ38" s="90"/>
      <c r="AK38" s="91"/>
      <c r="AL38" s="86"/>
    </row>
    <row r="39" spans="1:38" ht="18">
      <c r="A39" s="3"/>
      <c r="B39" s="37">
        <v>13</v>
      </c>
      <c r="C39" s="30" t="s">
        <v>137</v>
      </c>
      <c r="D39" s="38" t="s">
        <v>55</v>
      </c>
      <c r="E39" s="395">
        <f t="shared" ref="E39" si="4">SUM(G39:K39)-F39</f>
        <v>23</v>
      </c>
      <c r="F39" s="396"/>
      <c r="G39" s="39">
        <v>4</v>
      </c>
      <c r="H39" s="39"/>
      <c r="I39" s="39">
        <v>6</v>
      </c>
      <c r="J39" s="39"/>
      <c r="K39" s="41">
        <v>13</v>
      </c>
      <c r="L39" s="3"/>
      <c r="M39" s="3"/>
      <c r="N39" s="86"/>
      <c r="O39" s="51"/>
      <c r="P39" s="98"/>
      <c r="Q39" s="59"/>
      <c r="R39" s="60"/>
      <c r="S39" s="59"/>
      <c r="T39" s="59"/>
      <c r="U39" s="59"/>
      <c r="V39" s="59"/>
      <c r="W39" s="59"/>
      <c r="X39" s="89"/>
      <c r="Y39" s="90"/>
      <c r="Z39" s="90"/>
      <c r="AA39" s="90"/>
      <c r="AB39" s="90"/>
      <c r="AC39" s="86"/>
      <c r="AD39" s="86"/>
      <c r="AE39" s="90"/>
      <c r="AF39" s="90"/>
      <c r="AG39" s="90"/>
      <c r="AH39" s="90"/>
      <c r="AI39" s="90"/>
      <c r="AJ39" s="90"/>
      <c r="AK39" s="90"/>
      <c r="AL39" s="86"/>
    </row>
    <row r="40" spans="1:38" ht="18">
      <c r="A40" s="3"/>
      <c r="B40" s="37">
        <v>14</v>
      </c>
      <c r="C40" s="26" t="s">
        <v>28</v>
      </c>
      <c r="D40" s="38" t="s">
        <v>69</v>
      </c>
      <c r="E40" s="395">
        <f t="shared" si="1"/>
        <v>22</v>
      </c>
      <c r="F40" s="396"/>
      <c r="G40" s="39"/>
      <c r="H40" s="39">
        <v>6</v>
      </c>
      <c r="I40" s="133">
        <v>16</v>
      </c>
      <c r="J40" s="39"/>
      <c r="K40" s="114"/>
      <c r="L40" s="3"/>
      <c r="M40" s="3"/>
      <c r="N40" s="86"/>
      <c r="O40" s="48"/>
      <c r="P40" s="98"/>
      <c r="Q40" s="59"/>
      <c r="R40" s="60"/>
      <c r="S40" s="59"/>
      <c r="T40" s="59"/>
      <c r="U40" s="59"/>
      <c r="V40" s="59"/>
      <c r="W40" s="86"/>
      <c r="X40" s="89"/>
      <c r="Y40" s="90"/>
      <c r="Z40" s="90"/>
      <c r="AA40" s="91"/>
      <c r="AB40" s="91"/>
      <c r="AE40" s="90"/>
      <c r="AF40" s="90"/>
      <c r="AG40" s="90"/>
      <c r="AH40" s="90"/>
      <c r="AI40" s="90"/>
      <c r="AJ40" s="90"/>
      <c r="AK40" s="90"/>
      <c r="AL40" s="86"/>
    </row>
    <row r="41" spans="1:38" ht="18">
      <c r="A41" s="3"/>
      <c r="B41" s="37">
        <v>15</v>
      </c>
      <c r="C41" s="30" t="s">
        <v>138</v>
      </c>
      <c r="D41" s="38" t="s">
        <v>102</v>
      </c>
      <c r="E41" s="395">
        <f t="shared" ref="E41" si="5">SUM(G41:K41)-F41</f>
        <v>21</v>
      </c>
      <c r="F41" s="396"/>
      <c r="G41" s="39"/>
      <c r="H41" s="41">
        <v>13</v>
      </c>
      <c r="I41" s="39"/>
      <c r="J41" s="39"/>
      <c r="K41" s="39">
        <v>8</v>
      </c>
      <c r="L41" s="3"/>
      <c r="M41" s="3"/>
      <c r="N41" s="86"/>
      <c r="O41" s="48"/>
      <c r="P41" s="98"/>
      <c r="Q41" s="59"/>
      <c r="R41" s="60"/>
      <c r="S41" s="59"/>
      <c r="T41" s="59"/>
      <c r="U41" s="89"/>
      <c r="V41" s="59"/>
      <c r="W41" s="59"/>
      <c r="X41" s="89"/>
      <c r="Y41" s="90"/>
      <c r="Z41" s="90"/>
      <c r="AA41" s="90"/>
      <c r="AB41" s="90"/>
      <c r="AC41" s="86"/>
      <c r="AD41" s="86"/>
      <c r="AE41" s="90"/>
      <c r="AF41" s="91"/>
      <c r="AG41" s="90"/>
      <c r="AH41" s="90"/>
      <c r="AI41" s="90"/>
      <c r="AJ41" s="90"/>
      <c r="AK41" s="90"/>
      <c r="AL41" s="86"/>
    </row>
    <row r="42" spans="1:38" ht="18">
      <c r="A42" s="3"/>
      <c r="B42" s="37">
        <v>16</v>
      </c>
      <c r="C42" s="27" t="s">
        <v>51</v>
      </c>
      <c r="D42" s="38" t="s">
        <v>79</v>
      </c>
      <c r="E42" s="395">
        <f t="shared" si="1"/>
        <v>16</v>
      </c>
      <c r="F42" s="396"/>
      <c r="G42" s="39">
        <v>4</v>
      </c>
      <c r="H42" s="39"/>
      <c r="I42" s="39">
        <v>6</v>
      </c>
      <c r="J42" s="39">
        <v>6</v>
      </c>
      <c r="K42" s="114"/>
      <c r="L42" s="3"/>
      <c r="M42" s="3"/>
      <c r="N42" s="86"/>
      <c r="O42" s="51"/>
      <c r="P42" s="98"/>
      <c r="Q42" s="59"/>
      <c r="R42" s="60"/>
      <c r="S42" s="59"/>
      <c r="T42" s="59"/>
      <c r="U42" s="59"/>
      <c r="V42" s="59"/>
      <c r="W42" s="86"/>
      <c r="X42" s="89"/>
      <c r="Y42" s="91"/>
      <c r="Z42" s="90"/>
      <c r="AA42" s="90"/>
      <c r="AB42" s="90"/>
      <c r="AE42" s="90"/>
      <c r="AF42" s="90"/>
      <c r="AG42" s="90"/>
      <c r="AH42" s="90"/>
      <c r="AI42" s="90"/>
      <c r="AJ42" s="90"/>
      <c r="AK42" s="90"/>
      <c r="AL42" s="86"/>
    </row>
    <row r="43" spans="1:38" ht="18">
      <c r="A43" s="3"/>
      <c r="B43" s="37">
        <v>16</v>
      </c>
      <c r="C43" s="27" t="s">
        <v>51</v>
      </c>
      <c r="D43" s="38" t="s">
        <v>98</v>
      </c>
      <c r="E43" s="395">
        <f t="shared" si="1"/>
        <v>16</v>
      </c>
      <c r="F43" s="396"/>
      <c r="G43" s="39"/>
      <c r="H43" s="133">
        <v>16</v>
      </c>
      <c r="I43" s="39"/>
      <c r="J43" s="39"/>
      <c r="K43" s="39"/>
      <c r="L43" s="3"/>
      <c r="M43" s="3"/>
      <c r="N43" s="86"/>
      <c r="O43" s="51"/>
      <c r="P43" s="50"/>
      <c r="Q43" s="59"/>
      <c r="R43" s="60"/>
      <c r="S43" s="59"/>
      <c r="T43" s="59"/>
      <c r="U43" s="59"/>
      <c r="V43" s="59"/>
      <c r="W43" s="86"/>
      <c r="X43" s="89"/>
      <c r="Y43" s="90"/>
      <c r="Z43" s="90"/>
      <c r="AA43" s="90"/>
      <c r="AB43" s="90"/>
      <c r="AC43" s="86"/>
      <c r="AD43" s="86"/>
      <c r="AE43" s="90"/>
      <c r="AF43" s="90"/>
      <c r="AG43" s="90"/>
      <c r="AH43" s="90"/>
      <c r="AI43" s="90"/>
      <c r="AJ43" s="90"/>
      <c r="AK43" s="90"/>
      <c r="AL43" s="86"/>
    </row>
    <row r="44" spans="1:38" ht="18">
      <c r="A44" s="3"/>
      <c r="B44" s="37">
        <v>16</v>
      </c>
      <c r="C44" s="27" t="s">
        <v>51</v>
      </c>
      <c r="D44" s="38" t="s">
        <v>110</v>
      </c>
      <c r="E44" s="395">
        <f t="shared" si="1"/>
        <v>16</v>
      </c>
      <c r="F44" s="396"/>
      <c r="G44" s="39"/>
      <c r="H44" s="133">
        <v>16</v>
      </c>
      <c r="I44" s="39"/>
      <c r="J44" s="39"/>
      <c r="K44" s="39"/>
      <c r="L44" s="3"/>
      <c r="M44" s="3"/>
      <c r="N44" s="86"/>
      <c r="O44" s="52"/>
      <c r="P44" s="50"/>
      <c r="Q44" s="59"/>
      <c r="R44" s="60"/>
      <c r="S44" s="59"/>
      <c r="T44" s="59"/>
      <c r="U44" s="59"/>
      <c r="V44" s="59"/>
      <c r="W44" s="59"/>
      <c r="X44" s="89"/>
      <c r="Y44" s="90"/>
      <c r="Z44" s="90"/>
      <c r="AA44" s="90"/>
      <c r="AB44" s="90"/>
      <c r="AE44" s="90"/>
      <c r="AF44" s="90"/>
      <c r="AG44" s="90"/>
      <c r="AH44" s="90"/>
      <c r="AI44" s="90"/>
      <c r="AJ44" s="90"/>
      <c r="AK44" s="90"/>
      <c r="AL44" s="86"/>
    </row>
    <row r="45" spans="1:38" ht="18">
      <c r="A45" s="3"/>
      <c r="B45" s="37">
        <v>16</v>
      </c>
      <c r="C45" s="27" t="s">
        <v>51</v>
      </c>
      <c r="D45" s="38" t="s">
        <v>111</v>
      </c>
      <c r="E45" s="395">
        <f t="shared" si="1"/>
        <v>16</v>
      </c>
      <c r="F45" s="396"/>
      <c r="G45" s="39"/>
      <c r="H45" s="133">
        <v>16</v>
      </c>
      <c r="I45" s="39"/>
      <c r="J45" s="39"/>
      <c r="K45" s="39"/>
      <c r="L45" s="3"/>
      <c r="M45" s="3"/>
      <c r="N45" s="86"/>
      <c r="O45" s="52"/>
      <c r="P45" s="50"/>
      <c r="Q45" s="59"/>
      <c r="R45" s="60"/>
      <c r="S45" s="59"/>
      <c r="T45" s="59"/>
      <c r="U45" s="59"/>
      <c r="V45" s="59"/>
      <c r="W45" s="59"/>
      <c r="X45" s="89"/>
      <c r="Y45" s="90"/>
      <c r="Z45" s="90"/>
      <c r="AA45" s="90"/>
      <c r="AB45" s="90"/>
      <c r="AC45" s="86"/>
      <c r="AD45" s="86"/>
      <c r="AE45" s="90"/>
      <c r="AF45" s="90"/>
      <c r="AG45" s="90"/>
      <c r="AH45" s="90"/>
      <c r="AI45" s="90"/>
      <c r="AJ45" s="90"/>
      <c r="AK45" s="90"/>
      <c r="AL45" s="86"/>
    </row>
    <row r="46" spans="1:38" ht="18">
      <c r="A46" s="3"/>
      <c r="B46" s="37">
        <v>20</v>
      </c>
      <c r="C46" s="27" t="s">
        <v>51</v>
      </c>
      <c r="D46" s="38" t="s">
        <v>64</v>
      </c>
      <c r="E46" s="395">
        <f t="shared" si="1"/>
        <v>14</v>
      </c>
      <c r="F46" s="396"/>
      <c r="G46" s="39">
        <v>6</v>
      </c>
      <c r="H46" s="39">
        <v>8</v>
      </c>
      <c r="I46" s="39"/>
      <c r="J46" s="39"/>
      <c r="K46" s="39"/>
      <c r="L46" s="3"/>
      <c r="M46" s="3"/>
      <c r="N46" s="86"/>
      <c r="O46" s="47"/>
      <c r="P46" s="98"/>
      <c r="Q46" s="59"/>
      <c r="R46" s="60"/>
      <c r="S46" s="59"/>
      <c r="T46" s="59"/>
      <c r="U46" s="59"/>
      <c r="V46" s="59"/>
      <c r="W46" s="59"/>
      <c r="X46" s="89"/>
      <c r="Y46" s="90"/>
      <c r="Z46" s="90"/>
      <c r="AA46" s="90"/>
      <c r="AB46" s="90"/>
      <c r="AE46" s="90"/>
      <c r="AF46" s="90"/>
      <c r="AG46" s="90"/>
      <c r="AH46" s="90"/>
      <c r="AI46" s="90"/>
      <c r="AJ46" s="90"/>
      <c r="AK46" s="90"/>
      <c r="AL46" s="86"/>
    </row>
    <row r="47" spans="1:38" ht="18">
      <c r="A47" s="3"/>
      <c r="B47" s="37">
        <v>21</v>
      </c>
      <c r="C47" s="30" t="s">
        <v>52</v>
      </c>
      <c r="D47" s="38" t="s">
        <v>44</v>
      </c>
      <c r="E47" s="395">
        <f t="shared" ref="E47" si="6">SUM(G47:K47)-F47</f>
        <v>12</v>
      </c>
      <c r="F47" s="396"/>
      <c r="G47" s="39"/>
      <c r="H47" s="39"/>
      <c r="I47" s="39"/>
      <c r="J47" s="39">
        <v>6</v>
      </c>
      <c r="K47" s="39">
        <v>6</v>
      </c>
      <c r="L47" s="3"/>
      <c r="M47" s="3"/>
      <c r="N47" s="86"/>
      <c r="O47" s="47"/>
      <c r="P47" s="98"/>
      <c r="Q47" s="59"/>
      <c r="R47" s="60"/>
      <c r="S47" s="59"/>
      <c r="T47" s="59"/>
      <c r="U47" s="59"/>
      <c r="V47" s="59"/>
      <c r="W47" s="59"/>
      <c r="X47" s="89"/>
      <c r="Y47" s="90"/>
      <c r="Z47" s="90"/>
      <c r="AA47" s="90"/>
      <c r="AB47" s="90"/>
      <c r="AC47" s="86"/>
      <c r="AD47" s="86"/>
      <c r="AE47" s="91"/>
      <c r="AF47" s="90"/>
      <c r="AG47" s="90"/>
      <c r="AH47" s="90"/>
      <c r="AI47" s="90"/>
      <c r="AJ47" s="90"/>
      <c r="AK47" s="90"/>
      <c r="AL47" s="86"/>
    </row>
    <row r="48" spans="1:38" ht="18">
      <c r="A48" s="3"/>
      <c r="B48" s="37">
        <v>22</v>
      </c>
      <c r="C48" s="27" t="s">
        <v>126</v>
      </c>
      <c r="D48" s="38" t="s">
        <v>107</v>
      </c>
      <c r="E48" s="395">
        <f t="shared" si="1"/>
        <v>9</v>
      </c>
      <c r="F48" s="396"/>
      <c r="G48" s="39"/>
      <c r="H48" s="39">
        <v>2</v>
      </c>
      <c r="I48" s="39">
        <v>2</v>
      </c>
      <c r="J48" s="39">
        <v>3</v>
      </c>
      <c r="K48" s="39">
        <v>2</v>
      </c>
      <c r="L48" s="3"/>
      <c r="M48" s="3"/>
      <c r="N48" s="86"/>
      <c r="O48" s="48"/>
      <c r="P48" s="98"/>
      <c r="Q48" s="59"/>
      <c r="R48" s="60"/>
      <c r="S48" s="59"/>
      <c r="T48" s="59"/>
      <c r="U48" s="59"/>
      <c r="V48" s="59"/>
      <c r="W48" s="59"/>
      <c r="X48" s="90"/>
      <c r="Y48" s="90"/>
      <c r="Z48" s="90"/>
      <c r="AA48" s="90"/>
      <c r="AB48" s="90"/>
      <c r="AE48" s="90"/>
      <c r="AF48" s="90"/>
      <c r="AG48" s="90"/>
      <c r="AH48" s="90"/>
      <c r="AI48" s="90"/>
      <c r="AJ48" s="90"/>
      <c r="AK48" s="90"/>
      <c r="AL48" s="86"/>
    </row>
    <row r="49" spans="1:52" ht="18">
      <c r="A49" s="3"/>
      <c r="B49" s="37">
        <v>23</v>
      </c>
      <c r="C49" s="27" t="s">
        <v>126</v>
      </c>
      <c r="D49" s="38" t="s">
        <v>108</v>
      </c>
      <c r="E49" s="395">
        <f t="shared" si="1"/>
        <v>7</v>
      </c>
      <c r="F49" s="396"/>
      <c r="G49" s="39"/>
      <c r="H49" s="39">
        <v>2</v>
      </c>
      <c r="I49" s="39">
        <v>2</v>
      </c>
      <c r="J49" s="39">
        <v>3</v>
      </c>
      <c r="K49" s="39"/>
      <c r="L49" s="3"/>
      <c r="M49" s="3"/>
      <c r="N49" s="86"/>
      <c r="O49" s="48"/>
      <c r="P49" s="98"/>
      <c r="Q49" s="59"/>
      <c r="R49" s="60"/>
      <c r="S49" s="59"/>
      <c r="T49" s="59"/>
      <c r="U49" s="59"/>
      <c r="V49" s="59"/>
      <c r="W49" s="59"/>
      <c r="X49" s="90"/>
      <c r="Y49" s="90"/>
      <c r="Z49" s="90"/>
      <c r="AA49" s="90"/>
      <c r="AB49" s="90"/>
      <c r="AC49" s="86"/>
      <c r="AD49" s="86"/>
      <c r="AE49" s="90"/>
      <c r="AF49" s="90"/>
      <c r="AG49" s="90"/>
      <c r="AH49" s="90"/>
      <c r="AI49" s="90"/>
      <c r="AJ49" s="90"/>
      <c r="AK49" s="90"/>
      <c r="AL49" s="86"/>
    </row>
    <row r="50" spans="1:52" ht="18">
      <c r="A50" s="3"/>
      <c r="B50" s="37">
        <v>24</v>
      </c>
      <c r="C50" s="31" t="s">
        <v>27</v>
      </c>
      <c r="D50" s="38" t="s">
        <v>43</v>
      </c>
      <c r="E50" s="395">
        <f t="shared" ref="E50" si="7">SUM(G50:K50)-F50</f>
        <v>6</v>
      </c>
      <c r="F50" s="396"/>
      <c r="G50" s="39"/>
      <c r="H50" s="39"/>
      <c r="I50" s="39"/>
      <c r="J50" s="39"/>
      <c r="K50" s="39">
        <v>6</v>
      </c>
      <c r="L50" s="3"/>
      <c r="M50" s="3"/>
      <c r="N50" s="86"/>
      <c r="O50" s="51"/>
      <c r="P50" s="98"/>
      <c r="Q50" s="59"/>
      <c r="R50" s="60"/>
      <c r="S50" s="59"/>
      <c r="T50" s="59"/>
      <c r="U50" s="59"/>
      <c r="V50" s="59"/>
      <c r="W50" s="59"/>
      <c r="X50" s="90"/>
      <c r="Y50" s="90"/>
      <c r="Z50" s="91"/>
      <c r="AA50" s="90"/>
      <c r="AB50" s="90"/>
      <c r="AE50" s="90"/>
      <c r="AF50" s="90"/>
      <c r="AG50" s="91"/>
      <c r="AH50" s="91"/>
      <c r="AI50" s="91"/>
      <c r="AJ50" s="91"/>
      <c r="AK50" s="90"/>
      <c r="AL50" s="86"/>
    </row>
    <row r="51" spans="1:52" ht="18">
      <c r="A51" s="3"/>
      <c r="B51" s="37">
        <v>25</v>
      </c>
      <c r="C51" s="27" t="s">
        <v>54</v>
      </c>
      <c r="D51" s="38" t="s">
        <v>119</v>
      </c>
      <c r="E51" s="395">
        <f t="shared" si="1"/>
        <v>3</v>
      </c>
      <c r="F51" s="396"/>
      <c r="G51" s="39"/>
      <c r="H51" s="39"/>
      <c r="I51" s="39">
        <v>3</v>
      </c>
      <c r="J51" s="39"/>
      <c r="K51" s="39"/>
      <c r="L51" s="3"/>
      <c r="M51" s="3"/>
      <c r="N51" s="86"/>
      <c r="O51" s="51"/>
      <c r="P51" s="98"/>
      <c r="Q51" s="59"/>
      <c r="R51" s="60"/>
      <c r="S51" s="59"/>
      <c r="T51" s="59"/>
      <c r="U51" s="59"/>
      <c r="V51" s="59"/>
      <c r="W51" s="59"/>
      <c r="X51" s="90"/>
      <c r="Y51" s="90"/>
      <c r="Z51" s="90"/>
      <c r="AA51" s="90"/>
      <c r="AB51" s="90"/>
      <c r="AC51" s="86"/>
      <c r="AD51" s="86"/>
      <c r="AE51" s="90"/>
      <c r="AF51" s="90"/>
      <c r="AG51" s="90"/>
      <c r="AH51" s="90"/>
      <c r="AI51" s="90"/>
      <c r="AJ51" s="90"/>
      <c r="AK51" s="90"/>
    </row>
    <row r="52" spans="1:52" ht="18">
      <c r="A52" s="42"/>
      <c r="B52" s="37">
        <v>27</v>
      </c>
      <c r="C52" s="31" t="s">
        <v>27</v>
      </c>
      <c r="D52" s="38" t="s">
        <v>134</v>
      </c>
      <c r="E52" s="395">
        <f t="shared" si="1"/>
        <v>2</v>
      </c>
      <c r="F52" s="396"/>
      <c r="G52" s="39"/>
      <c r="H52" s="39"/>
      <c r="I52" s="39"/>
      <c r="J52" s="39"/>
      <c r="K52" s="39">
        <v>2</v>
      </c>
      <c r="L52" s="3"/>
      <c r="M52" s="3"/>
      <c r="N52" s="86"/>
      <c r="O52" s="52"/>
      <c r="P52" s="50"/>
      <c r="Q52" s="59"/>
      <c r="R52" s="60"/>
      <c r="S52" s="59"/>
      <c r="T52" s="59"/>
      <c r="U52" s="59"/>
      <c r="V52" s="59"/>
      <c r="W52" s="59"/>
      <c r="X52" s="91"/>
      <c r="Y52" s="90"/>
      <c r="Z52" s="90"/>
      <c r="AA52" s="90"/>
      <c r="AB52" s="90"/>
      <c r="AE52" s="90"/>
      <c r="AF52" s="90"/>
      <c r="AG52" s="90"/>
      <c r="AH52" s="90"/>
      <c r="AI52" s="90"/>
      <c r="AJ52" s="90"/>
      <c r="AK52" s="90"/>
    </row>
    <row r="53" spans="1:52" ht="18">
      <c r="A53" s="42"/>
      <c r="B53" s="37">
        <v>28</v>
      </c>
      <c r="C53" s="31" t="s">
        <v>27</v>
      </c>
      <c r="D53" s="38" t="s">
        <v>80</v>
      </c>
      <c r="E53" s="395">
        <f t="shared" si="1"/>
        <v>1</v>
      </c>
      <c r="F53" s="396"/>
      <c r="G53" s="39"/>
      <c r="H53" s="39"/>
      <c r="I53" s="39"/>
      <c r="J53" s="39"/>
      <c r="K53" s="39">
        <v>1</v>
      </c>
      <c r="L53" s="3"/>
      <c r="M53" s="3"/>
      <c r="N53" s="86"/>
      <c r="O53" s="48"/>
      <c r="P53" s="98"/>
      <c r="Q53" s="59"/>
      <c r="R53" s="60"/>
      <c r="S53" s="59"/>
      <c r="T53" s="59"/>
      <c r="U53" s="59"/>
      <c r="V53" s="59"/>
      <c r="W53" s="59"/>
      <c r="X53" s="90"/>
      <c r="Y53" s="90"/>
      <c r="Z53" s="90"/>
      <c r="AA53" s="90"/>
      <c r="AB53" s="90"/>
      <c r="AC53" s="86"/>
      <c r="AD53" s="86"/>
      <c r="AE53" s="90"/>
      <c r="AF53" s="90"/>
      <c r="AG53" s="90"/>
      <c r="AH53" s="90"/>
      <c r="AI53" s="90"/>
      <c r="AJ53" s="90"/>
      <c r="AK53" s="90"/>
    </row>
    <row r="54" spans="1:52" ht="18">
      <c r="A54" s="42"/>
      <c r="B54" s="37">
        <v>29</v>
      </c>
      <c r="C54" s="31" t="s">
        <v>27</v>
      </c>
      <c r="D54" s="38" t="s">
        <v>132</v>
      </c>
      <c r="E54" s="395">
        <f t="shared" si="1"/>
        <v>1</v>
      </c>
      <c r="F54" s="396"/>
      <c r="G54" s="39"/>
      <c r="H54" s="39"/>
      <c r="I54" s="39"/>
      <c r="J54" s="39"/>
      <c r="K54" s="39">
        <v>1</v>
      </c>
      <c r="L54" s="3"/>
      <c r="M54" s="3"/>
      <c r="N54" s="86"/>
      <c r="O54" s="48"/>
      <c r="P54" s="98"/>
      <c r="Q54" s="59"/>
      <c r="R54" s="60"/>
      <c r="S54" s="59"/>
      <c r="T54" s="59"/>
      <c r="U54" s="59"/>
      <c r="V54" s="59"/>
      <c r="W54" s="59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1:52" ht="18">
      <c r="A55" s="42"/>
      <c r="B55" s="37">
        <v>30</v>
      </c>
      <c r="C55" s="27"/>
      <c r="D55" s="38"/>
      <c r="E55" s="395">
        <f t="shared" si="1"/>
        <v>0</v>
      </c>
      <c r="F55" s="396"/>
      <c r="G55" s="39"/>
      <c r="H55" s="39"/>
      <c r="I55" s="39"/>
      <c r="J55" s="39"/>
      <c r="K55" s="39"/>
      <c r="L55" s="3"/>
      <c r="M55" s="3"/>
      <c r="N55" s="86"/>
      <c r="O55" s="48"/>
      <c r="P55" s="98"/>
      <c r="Q55" s="59"/>
      <c r="R55" s="60"/>
      <c r="S55" s="59"/>
      <c r="T55" s="59"/>
      <c r="U55" s="59"/>
      <c r="V55" s="59"/>
      <c r="W55" s="59"/>
    </row>
    <row r="56" spans="1:52" ht="18">
      <c r="A56" s="42"/>
      <c r="B56" s="37">
        <v>31</v>
      </c>
      <c r="C56" s="27"/>
      <c r="D56" s="38"/>
      <c r="E56" s="395">
        <f t="shared" si="1"/>
        <v>0</v>
      </c>
      <c r="F56" s="396"/>
      <c r="G56" s="39"/>
      <c r="H56" s="39"/>
      <c r="I56" s="39"/>
      <c r="J56" s="39"/>
      <c r="K56" s="39"/>
      <c r="L56" s="3"/>
      <c r="M56" s="3"/>
      <c r="N56" s="86"/>
      <c r="O56" s="52"/>
      <c r="P56" s="50"/>
      <c r="Q56" s="59"/>
      <c r="R56" s="60"/>
      <c r="S56" s="59"/>
      <c r="T56" s="59"/>
      <c r="U56" s="59"/>
      <c r="V56" s="59"/>
      <c r="W56" s="59"/>
    </row>
    <row r="57" spans="1:52" ht="18">
      <c r="A57" s="42"/>
      <c r="B57" s="29"/>
      <c r="C57" s="27"/>
      <c r="D57" s="28" t="s">
        <v>25</v>
      </c>
      <c r="E57" s="25">
        <f>SUM(E26:E38)</f>
        <v>586</v>
      </c>
      <c r="F57" s="29"/>
      <c r="G57" s="29"/>
      <c r="H57" s="29"/>
      <c r="I57" s="29"/>
      <c r="J57" s="29"/>
      <c r="K57" s="29"/>
      <c r="L57" s="3"/>
      <c r="M57" s="3"/>
      <c r="N57" s="86"/>
      <c r="O57" s="48"/>
      <c r="P57" s="98"/>
      <c r="Q57" s="59"/>
      <c r="R57" s="60"/>
      <c r="S57" s="59"/>
      <c r="T57" s="59"/>
      <c r="U57" s="59"/>
      <c r="V57" s="59"/>
      <c r="W57" s="59"/>
    </row>
    <row r="58" spans="1:52" ht="18">
      <c r="A58" s="42"/>
      <c r="B58" s="32"/>
      <c r="C58" s="32"/>
      <c r="D58" s="3"/>
      <c r="E58" s="3"/>
      <c r="F58" s="3"/>
      <c r="G58" s="3"/>
      <c r="H58" s="3"/>
      <c r="I58" s="3"/>
      <c r="J58" s="3"/>
      <c r="K58" s="3"/>
      <c r="L58" s="3"/>
      <c r="M58" s="3"/>
      <c r="N58" s="86"/>
      <c r="O58" s="48"/>
      <c r="P58" s="98"/>
      <c r="Q58" s="59"/>
      <c r="R58" s="60"/>
      <c r="S58" s="59"/>
      <c r="T58" s="59"/>
      <c r="U58" s="59"/>
      <c r="V58" s="59"/>
      <c r="W58" s="59"/>
    </row>
    <row r="59" spans="1:52">
      <c r="A59" s="42"/>
      <c r="B59" s="112"/>
      <c r="C59" s="92"/>
      <c r="D59" s="92"/>
      <c r="E59" s="92"/>
      <c r="F59" s="92"/>
      <c r="G59" s="92"/>
      <c r="H59" s="92"/>
      <c r="I59" s="92"/>
      <c r="J59" s="92"/>
      <c r="K59" s="92"/>
      <c r="L59" s="3"/>
      <c r="M59" s="3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</row>
    <row r="60" spans="1:52">
      <c r="A60" s="42"/>
      <c r="B60" s="112" t="s">
        <v>57</v>
      </c>
      <c r="C60" s="99"/>
      <c r="D60" s="99"/>
      <c r="E60" s="99"/>
      <c r="F60" s="99"/>
      <c r="G60" s="99"/>
      <c r="H60" s="99"/>
      <c r="I60" s="99"/>
      <c r="J60" s="99"/>
      <c r="K60" s="99"/>
      <c r="L60" s="3"/>
      <c r="M60" s="3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</row>
    <row r="61" spans="1:52">
      <c r="A61" s="42"/>
      <c r="B61" s="32"/>
      <c r="C61" s="32"/>
      <c r="D61" s="3"/>
      <c r="E61" s="3"/>
      <c r="F61" s="3"/>
      <c r="G61" s="3"/>
      <c r="H61" s="3"/>
      <c r="I61" s="3"/>
      <c r="J61" s="3"/>
      <c r="K61" s="3"/>
      <c r="L61" s="3"/>
      <c r="M61" s="3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</row>
    <row r="62" spans="1:52">
      <c r="C62" s="2"/>
      <c r="D62" s="2"/>
      <c r="E62" s="2"/>
      <c r="F62" s="2"/>
      <c r="G62" s="2"/>
      <c r="H62" s="2"/>
      <c r="I62" s="2"/>
      <c r="J62" s="2"/>
      <c r="K62" s="2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</row>
    <row r="63" spans="1:52"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</row>
    <row r="64" spans="1:52"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</row>
    <row r="65" spans="1:52"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</row>
    <row r="66" spans="1:5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2"/>
      <c r="O66" s="82"/>
      <c r="P66" s="82"/>
      <c r="Q66" s="82"/>
      <c r="R66" s="82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1:52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2"/>
      <c r="O67" s="82"/>
      <c r="P67" s="82"/>
      <c r="Q67" s="82"/>
      <c r="R67" s="82"/>
      <c r="Y67" s="86"/>
      <c r="Z67" s="86"/>
      <c r="AA67" s="86"/>
      <c r="AB67" s="384"/>
      <c r="AC67" s="385"/>
      <c r="AD67" s="378"/>
      <c r="AE67" s="386"/>
      <c r="AF67" s="386"/>
      <c r="AG67" s="386"/>
      <c r="AH67" s="387"/>
      <c r="AI67" s="388"/>
      <c r="AJ67" s="384"/>
      <c r="AK67" s="384"/>
      <c r="AL67" s="384"/>
      <c r="AM67" s="384"/>
      <c r="AN67" s="384"/>
      <c r="AO67" s="384"/>
      <c r="AP67" s="384"/>
      <c r="AQ67" s="389"/>
      <c r="AR67" s="389"/>
      <c r="AS67" s="384"/>
      <c r="AT67" s="384"/>
      <c r="AU67" s="384"/>
      <c r="AV67" s="384"/>
      <c r="AW67" s="384"/>
      <c r="AX67" s="389"/>
      <c r="AY67" s="389"/>
      <c r="AZ67" s="86"/>
    </row>
    <row r="68" spans="1:52" ht="18">
      <c r="A68" s="86"/>
      <c r="B68" s="50"/>
      <c r="C68" s="51"/>
      <c r="D68" s="50"/>
      <c r="E68" s="60"/>
      <c r="F68" s="59"/>
      <c r="G68" s="397"/>
      <c r="H68" s="59"/>
      <c r="I68" s="59"/>
      <c r="J68" s="398"/>
      <c r="K68" s="59"/>
      <c r="L68" s="86"/>
      <c r="M68" s="86"/>
      <c r="N68" s="82"/>
      <c r="O68" s="82"/>
      <c r="P68" s="82"/>
      <c r="Q68" s="82"/>
      <c r="R68" s="82"/>
      <c r="Y68" s="86"/>
      <c r="Z68" s="86"/>
      <c r="AA68" s="86"/>
      <c r="AB68" s="384"/>
      <c r="AC68" s="385"/>
      <c r="AD68" s="378"/>
      <c r="AE68" s="386"/>
      <c r="AF68" s="386"/>
      <c r="AG68" s="386"/>
      <c r="AH68" s="387"/>
      <c r="AI68" s="388"/>
      <c r="AJ68" s="390"/>
      <c r="AK68" s="53"/>
      <c r="AL68" s="391"/>
      <c r="AM68" s="49"/>
      <c r="AN68" s="391"/>
      <c r="AO68" s="49"/>
      <c r="AP68" s="392"/>
      <c r="AQ68" s="389"/>
      <c r="AR68" s="389"/>
      <c r="AS68" s="391"/>
      <c r="AT68" s="49"/>
      <c r="AU68" s="391"/>
      <c r="AV68" s="49"/>
      <c r="AW68" s="392"/>
      <c r="AX68" s="389"/>
      <c r="AY68" s="389"/>
      <c r="AZ68" s="86"/>
    </row>
    <row r="69" spans="1:52" ht="12.75" customHeight="1">
      <c r="A69" s="86"/>
      <c r="B69" s="50"/>
      <c r="C69" s="51"/>
      <c r="D69" s="50"/>
      <c r="E69" s="60"/>
      <c r="F69" s="59"/>
      <c r="G69" s="397"/>
      <c r="H69" s="59"/>
      <c r="I69" s="59"/>
      <c r="J69" s="398"/>
      <c r="K69" s="59"/>
      <c r="L69" s="86"/>
      <c r="M69" s="86"/>
      <c r="N69" s="82"/>
      <c r="O69" s="82"/>
      <c r="P69" s="82"/>
      <c r="Q69" s="82"/>
      <c r="R69" s="82"/>
      <c r="Y69" s="86"/>
      <c r="Z69" s="86"/>
      <c r="AA69" s="86"/>
      <c r="AB69" s="393"/>
      <c r="AC69" s="377"/>
      <c r="AD69" s="394"/>
      <c r="AE69" s="97"/>
      <c r="AF69" s="380"/>
      <c r="AG69" s="380"/>
      <c r="AH69" s="381"/>
      <c r="AI69" s="381"/>
      <c r="AJ69" s="96"/>
      <c r="AK69" s="286"/>
      <c r="AL69" s="90"/>
      <c r="AM69" s="90"/>
      <c r="AN69" s="90"/>
      <c r="AO69" s="90"/>
      <c r="AP69" s="90"/>
      <c r="AQ69" s="284"/>
      <c r="AR69" s="286"/>
      <c r="AS69" s="90"/>
      <c r="AT69" s="91"/>
      <c r="AU69" s="90"/>
      <c r="AV69" s="90"/>
      <c r="AW69" s="90"/>
      <c r="AX69" s="284"/>
      <c r="AY69" s="286"/>
      <c r="AZ69" s="86"/>
    </row>
    <row r="70" spans="1:52" ht="1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2"/>
      <c r="O70" s="82"/>
      <c r="P70" s="82"/>
      <c r="Q70" s="82"/>
      <c r="R70" s="82"/>
      <c r="Y70" s="86"/>
      <c r="Z70" s="86"/>
      <c r="AA70" s="86"/>
      <c r="AB70" s="393"/>
      <c r="AC70" s="377"/>
      <c r="AD70" s="382"/>
      <c r="AE70" s="46"/>
      <c r="AF70" s="380"/>
      <c r="AG70" s="382"/>
      <c r="AH70" s="381"/>
      <c r="AI70" s="381"/>
      <c r="AJ70" s="90"/>
      <c r="AK70" s="286"/>
      <c r="AL70" s="91"/>
      <c r="AM70" s="90"/>
      <c r="AN70" s="90"/>
      <c r="AO70" s="90"/>
      <c r="AP70" s="90"/>
      <c r="AQ70" s="284"/>
      <c r="AR70" s="286"/>
      <c r="AS70" s="90"/>
      <c r="AT70" s="90"/>
      <c r="AU70" s="90"/>
      <c r="AV70" s="90"/>
      <c r="AW70" s="90"/>
      <c r="AX70" s="284"/>
      <c r="AY70" s="286"/>
      <c r="AZ70" s="86"/>
    </row>
    <row r="71" spans="1:52" ht="16.5" customHeight="1">
      <c r="A71" s="86"/>
      <c r="B71" s="86"/>
      <c r="C71" s="48"/>
      <c r="D71" s="50"/>
      <c r="E71" s="60"/>
      <c r="F71" s="59"/>
      <c r="G71" s="59"/>
      <c r="H71" s="59"/>
      <c r="I71" s="59"/>
      <c r="J71" s="59"/>
      <c r="K71" s="59"/>
      <c r="L71" s="86"/>
      <c r="M71" s="86"/>
      <c r="N71" s="82"/>
      <c r="O71" s="82"/>
      <c r="P71" s="82"/>
      <c r="Q71" s="82"/>
      <c r="R71" s="82"/>
      <c r="Y71" s="86"/>
      <c r="Z71" s="86"/>
      <c r="AA71" s="86"/>
      <c r="AB71" s="393"/>
      <c r="AC71" s="377"/>
      <c r="AD71" s="394"/>
      <c r="AE71" s="97"/>
      <c r="AF71" s="380"/>
      <c r="AG71" s="380"/>
      <c r="AH71" s="381"/>
      <c r="AI71" s="381"/>
      <c r="AJ71" s="96"/>
      <c r="AK71" s="286"/>
      <c r="AL71" s="90"/>
      <c r="AM71" s="90"/>
      <c r="AN71" s="90"/>
      <c r="AO71" s="90"/>
      <c r="AP71" s="90"/>
      <c r="AQ71" s="284"/>
      <c r="AR71" s="286"/>
      <c r="AS71" s="90"/>
      <c r="AT71" s="90"/>
      <c r="AU71" s="90"/>
      <c r="AV71" s="90"/>
      <c r="AW71" s="90"/>
      <c r="AX71" s="284"/>
      <c r="AY71" s="287"/>
      <c r="AZ71" s="86"/>
    </row>
    <row r="72" spans="1:52" ht="16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2"/>
      <c r="O72" s="89"/>
      <c r="P72" s="82"/>
      <c r="Q72" s="82"/>
      <c r="R72" s="82"/>
      <c r="Y72" s="86"/>
      <c r="Z72" s="86"/>
      <c r="AA72" s="86"/>
      <c r="AB72" s="393"/>
      <c r="AC72" s="377"/>
      <c r="AD72" s="394"/>
      <c r="AE72" s="97"/>
      <c r="AF72" s="380"/>
      <c r="AG72" s="382"/>
      <c r="AH72" s="381"/>
      <c r="AI72" s="381"/>
      <c r="AJ72" s="90"/>
      <c r="AK72" s="286"/>
      <c r="AL72" s="90"/>
      <c r="AM72" s="90"/>
      <c r="AN72" s="90"/>
      <c r="AO72" s="90"/>
      <c r="AP72" s="91"/>
      <c r="AQ72" s="284"/>
      <c r="AR72" s="286"/>
      <c r="AS72" s="90"/>
      <c r="AT72" s="91"/>
      <c r="AU72" s="90"/>
      <c r="AV72" s="90"/>
      <c r="AW72" s="91"/>
      <c r="AX72" s="284"/>
      <c r="AY72" s="287"/>
      <c r="AZ72" s="86"/>
    </row>
    <row r="73" spans="1:52" ht="16.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2"/>
      <c r="O73" s="89"/>
      <c r="P73" s="82"/>
      <c r="Q73" s="82"/>
      <c r="R73" s="82"/>
      <c r="Y73" s="86"/>
      <c r="Z73" s="86"/>
      <c r="AA73" s="86"/>
      <c r="AB73" s="393"/>
      <c r="AC73" s="377"/>
      <c r="AD73" s="394"/>
      <c r="AE73" s="97"/>
      <c r="AF73" s="379"/>
      <c r="AG73" s="380"/>
      <c r="AH73" s="381"/>
      <c r="AI73" s="381"/>
      <c r="AJ73" s="90"/>
      <c r="AK73" s="286"/>
      <c r="AL73" s="90"/>
      <c r="AM73" s="90"/>
      <c r="AN73" s="90"/>
      <c r="AO73" s="90"/>
      <c r="AP73" s="90"/>
      <c r="AQ73" s="284"/>
      <c r="AR73" s="286"/>
      <c r="AS73" s="90"/>
      <c r="AT73" s="90"/>
      <c r="AU73" s="90"/>
      <c r="AV73" s="90"/>
      <c r="AW73" s="90"/>
      <c r="AX73" s="284"/>
      <c r="AY73" s="286"/>
      <c r="AZ73" s="86"/>
    </row>
    <row r="74" spans="1:52" ht="16.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2"/>
      <c r="O74" s="89"/>
      <c r="P74" s="82"/>
      <c r="Q74" s="82"/>
      <c r="R74" s="82"/>
      <c r="Y74" s="86"/>
      <c r="Z74" s="86"/>
      <c r="AA74" s="86"/>
      <c r="AB74" s="393"/>
      <c r="AC74" s="377"/>
      <c r="AD74" s="382"/>
      <c r="AE74" s="97"/>
      <c r="AF74" s="379"/>
      <c r="AG74" s="382"/>
      <c r="AH74" s="381"/>
      <c r="AI74" s="381"/>
      <c r="AJ74" s="96"/>
      <c r="AK74" s="286"/>
      <c r="AL74" s="90"/>
      <c r="AM74" s="90"/>
      <c r="AN74" s="91"/>
      <c r="AO74" s="90"/>
      <c r="AP74" s="90"/>
      <c r="AQ74" s="284"/>
      <c r="AR74" s="286"/>
      <c r="AS74" s="90"/>
      <c r="AT74" s="90"/>
      <c r="AU74" s="91"/>
      <c r="AV74" s="90"/>
      <c r="AW74" s="90"/>
      <c r="AX74" s="284"/>
      <c r="AY74" s="286"/>
      <c r="AZ74" s="86"/>
    </row>
    <row r="75" spans="1:52" ht="16.5" customHeight="1">
      <c r="M75" s="82"/>
      <c r="N75" s="82"/>
      <c r="O75" s="89"/>
      <c r="P75" s="82"/>
      <c r="Q75" s="82"/>
      <c r="R75" s="82"/>
      <c r="Y75" s="86"/>
      <c r="Z75" s="86"/>
      <c r="AA75" s="86"/>
      <c r="AB75" s="393"/>
      <c r="AC75" s="377"/>
      <c r="AD75" s="378"/>
      <c r="AE75" s="97"/>
      <c r="AF75" s="379"/>
      <c r="AG75" s="380"/>
      <c r="AH75" s="381"/>
      <c r="AI75" s="381"/>
      <c r="AJ75" s="90"/>
      <c r="AK75" s="287"/>
      <c r="AL75" s="90"/>
      <c r="AM75" s="90"/>
      <c r="AN75" s="91"/>
      <c r="AO75" s="90"/>
      <c r="AP75" s="90"/>
      <c r="AQ75" s="284"/>
      <c r="AR75" s="287"/>
      <c r="AS75" s="90"/>
      <c r="AT75" s="90"/>
      <c r="AU75" s="90"/>
      <c r="AV75" s="90"/>
      <c r="AW75" s="90"/>
      <c r="AX75" s="284"/>
      <c r="AY75" s="287"/>
      <c r="AZ75" s="86"/>
    </row>
    <row r="76" spans="1:52" ht="16.5" customHeight="1">
      <c r="M76" s="82"/>
      <c r="N76" s="82"/>
      <c r="O76" s="89"/>
      <c r="P76" s="82"/>
      <c r="Q76" s="82"/>
      <c r="R76" s="82"/>
      <c r="Y76" s="86"/>
      <c r="Z76" s="86"/>
      <c r="AA76" s="86"/>
      <c r="AB76" s="393"/>
      <c r="AC76" s="377"/>
      <c r="AD76" s="378"/>
      <c r="AE76" s="97"/>
      <c r="AF76" s="379"/>
      <c r="AG76" s="382"/>
      <c r="AH76" s="381"/>
      <c r="AI76" s="381"/>
      <c r="AJ76" s="96"/>
      <c r="AK76" s="287"/>
      <c r="AL76" s="90"/>
      <c r="AM76" s="90"/>
      <c r="AN76" s="90"/>
      <c r="AO76" s="90"/>
      <c r="AP76" s="90"/>
      <c r="AQ76" s="284"/>
      <c r="AR76" s="287"/>
      <c r="AS76" s="91"/>
      <c r="AT76" s="90"/>
      <c r="AU76" s="90"/>
      <c r="AV76" s="90"/>
      <c r="AW76" s="90"/>
      <c r="AX76" s="284"/>
      <c r="AY76" s="287"/>
      <c r="AZ76" s="86"/>
    </row>
    <row r="77" spans="1:52" ht="16.5" customHeight="1">
      <c r="M77" s="82"/>
      <c r="N77" s="82"/>
      <c r="O77" s="89"/>
      <c r="P77" s="82"/>
      <c r="Q77" s="82"/>
      <c r="R77" s="82"/>
      <c r="Y77" s="86"/>
      <c r="Z77" s="86"/>
      <c r="AA77" s="86"/>
      <c r="AB77" s="393"/>
      <c r="AC77" s="377"/>
      <c r="AD77" s="394"/>
      <c r="AE77" s="97"/>
      <c r="AF77" s="380"/>
      <c r="AG77" s="380"/>
      <c r="AH77" s="381"/>
      <c r="AI77" s="381"/>
      <c r="AJ77" s="90"/>
      <c r="AK77" s="286"/>
      <c r="AL77" s="90"/>
      <c r="AM77" s="91"/>
      <c r="AN77" s="90"/>
      <c r="AO77" s="90"/>
      <c r="AP77" s="90"/>
      <c r="AQ77" s="284"/>
      <c r="AR77" s="286"/>
      <c r="AS77" s="90"/>
      <c r="AT77" s="90"/>
      <c r="AU77" s="90"/>
      <c r="AV77" s="91"/>
      <c r="AW77" s="90"/>
      <c r="AX77" s="284"/>
      <c r="AY77" s="286"/>
      <c r="AZ77" s="86"/>
    </row>
    <row r="78" spans="1:52" ht="16.5" customHeight="1">
      <c r="M78" s="82"/>
      <c r="N78" s="82"/>
      <c r="O78" s="383"/>
      <c r="P78" s="82"/>
      <c r="Q78" s="82"/>
      <c r="R78" s="82"/>
      <c r="Y78" s="86"/>
      <c r="Z78" s="86"/>
      <c r="AA78" s="86"/>
      <c r="AB78" s="393"/>
      <c r="AC78" s="377"/>
      <c r="AD78" s="382"/>
      <c r="AE78" s="97"/>
      <c r="AF78" s="380"/>
      <c r="AG78" s="380"/>
      <c r="AH78" s="381"/>
      <c r="AI78" s="381"/>
      <c r="AJ78" s="96"/>
      <c r="AK78" s="286"/>
      <c r="AL78" s="90"/>
      <c r="AM78" s="90"/>
      <c r="AN78" s="90"/>
      <c r="AO78" s="90"/>
      <c r="AP78" s="90"/>
      <c r="AQ78" s="284"/>
      <c r="AR78" s="286"/>
      <c r="AS78" s="90"/>
      <c r="AT78" s="90"/>
      <c r="AU78" s="90"/>
      <c r="AV78" s="90"/>
      <c r="AW78" s="90"/>
      <c r="AX78" s="284"/>
      <c r="AY78" s="286"/>
      <c r="AZ78" s="86"/>
    </row>
    <row r="79" spans="1:52" ht="16.5" customHeight="1">
      <c r="M79" s="82"/>
      <c r="N79" s="82"/>
      <c r="O79" s="89"/>
      <c r="P79" s="82"/>
      <c r="Q79" s="82"/>
      <c r="R79" s="82"/>
      <c r="Y79" s="86"/>
      <c r="Z79" s="86"/>
      <c r="AA79" s="86"/>
      <c r="AB79" s="393"/>
      <c r="AC79" s="377"/>
      <c r="AD79" s="394"/>
      <c r="AE79" s="97"/>
      <c r="AF79" s="380"/>
      <c r="AG79" s="380"/>
      <c r="AH79" s="381"/>
      <c r="AI79" s="381"/>
      <c r="AJ79" s="90"/>
      <c r="AK79" s="287"/>
      <c r="AL79" s="90"/>
      <c r="AM79" s="90"/>
      <c r="AN79" s="90"/>
      <c r="AO79" s="90"/>
      <c r="AP79" s="90"/>
      <c r="AQ79" s="284"/>
      <c r="AR79" s="287"/>
      <c r="AS79" s="90"/>
      <c r="AT79" s="90"/>
      <c r="AU79" s="90"/>
      <c r="AV79" s="90"/>
      <c r="AW79" s="90"/>
      <c r="AX79" s="284"/>
      <c r="AY79" s="287"/>
      <c r="AZ79" s="86"/>
    </row>
    <row r="80" spans="1:52" ht="16.5" customHeight="1">
      <c r="M80" s="82"/>
      <c r="N80" s="82"/>
      <c r="O80" s="89"/>
      <c r="P80" s="82"/>
      <c r="Q80" s="82"/>
      <c r="R80" s="82"/>
      <c r="Y80" s="86"/>
      <c r="Z80" s="86"/>
      <c r="AA80" s="86"/>
      <c r="AB80" s="393"/>
      <c r="AC80" s="377"/>
      <c r="AD80" s="382"/>
      <c r="AE80" s="97"/>
      <c r="AF80" s="380"/>
      <c r="AG80" s="380"/>
      <c r="AH80" s="381"/>
      <c r="AI80" s="381"/>
      <c r="AJ80" s="96"/>
      <c r="AK80" s="287"/>
      <c r="AL80" s="90"/>
      <c r="AM80" s="90"/>
      <c r="AN80" s="90"/>
      <c r="AO80" s="90"/>
      <c r="AP80" s="91"/>
      <c r="AQ80" s="284"/>
      <c r="AR80" s="287"/>
      <c r="AS80" s="90"/>
      <c r="AT80" s="90"/>
      <c r="AU80" s="90"/>
      <c r="AV80" s="91"/>
      <c r="AW80" s="90"/>
      <c r="AX80" s="284"/>
      <c r="AY80" s="287"/>
      <c r="AZ80" s="86"/>
    </row>
    <row r="81" spans="13:52" ht="16.5" customHeight="1">
      <c r="M81" s="82"/>
      <c r="N81" s="82"/>
      <c r="O81" s="89"/>
      <c r="P81" s="82"/>
      <c r="Q81" s="82"/>
      <c r="R81" s="82"/>
      <c r="Y81" s="86"/>
      <c r="Z81" s="86"/>
      <c r="AA81" s="86"/>
      <c r="AB81" s="393"/>
      <c r="AC81" s="377"/>
      <c r="AD81" s="394"/>
      <c r="AE81" s="97"/>
      <c r="AF81" s="379"/>
      <c r="AG81" s="380"/>
      <c r="AH81" s="381"/>
      <c r="AI81" s="381"/>
      <c r="AJ81" s="90"/>
      <c r="AK81" s="286"/>
      <c r="AL81" s="90"/>
      <c r="AM81" s="90"/>
      <c r="AN81" s="90"/>
      <c r="AO81" s="90"/>
      <c r="AP81" s="90"/>
      <c r="AQ81" s="284"/>
      <c r="AR81" s="287"/>
      <c r="AS81" s="90"/>
      <c r="AT81" s="90"/>
      <c r="AU81" s="90"/>
      <c r="AV81" s="90"/>
      <c r="AW81" s="90"/>
      <c r="AX81" s="284"/>
      <c r="AY81" s="287"/>
      <c r="AZ81" s="86"/>
    </row>
    <row r="82" spans="13:52" ht="16.5" customHeight="1">
      <c r="M82" s="82"/>
      <c r="N82" s="82"/>
      <c r="O82" s="383"/>
      <c r="P82" s="82"/>
      <c r="Q82" s="82"/>
      <c r="R82" s="82"/>
      <c r="Y82" s="86"/>
      <c r="Z82" s="86"/>
      <c r="AA82" s="86"/>
      <c r="AB82" s="393"/>
      <c r="AC82" s="377"/>
      <c r="AD82" s="382"/>
      <c r="AE82" s="97"/>
      <c r="AF82" s="379"/>
      <c r="AG82" s="380"/>
      <c r="AH82" s="381"/>
      <c r="AI82" s="381"/>
      <c r="AJ82" s="96"/>
      <c r="AK82" s="286"/>
      <c r="AL82" s="91"/>
      <c r="AM82" s="90"/>
      <c r="AN82" s="90"/>
      <c r="AO82" s="90"/>
      <c r="AP82" s="90"/>
      <c r="AQ82" s="284"/>
      <c r="AR82" s="287"/>
      <c r="AS82" s="90"/>
      <c r="AT82" s="90"/>
      <c r="AU82" s="90"/>
      <c r="AV82" s="90"/>
      <c r="AW82" s="91"/>
      <c r="AX82" s="284"/>
      <c r="AY82" s="287"/>
      <c r="AZ82" s="86"/>
    </row>
    <row r="83" spans="13:52" ht="16.5" customHeight="1">
      <c r="M83" s="82"/>
      <c r="N83" s="82"/>
      <c r="O83" s="89"/>
      <c r="P83" s="82"/>
      <c r="Q83" s="82"/>
      <c r="R83" s="82"/>
      <c r="Y83" s="86"/>
      <c r="Z83" s="86"/>
      <c r="AA83" s="86"/>
      <c r="AB83" s="393"/>
      <c r="AC83" s="377"/>
      <c r="AD83" s="378"/>
      <c r="AE83" s="46"/>
      <c r="AF83" s="380"/>
      <c r="AG83" s="380"/>
      <c r="AH83" s="381"/>
      <c r="AI83" s="381"/>
      <c r="AJ83" s="96"/>
      <c r="AK83" s="287"/>
      <c r="AL83" s="90"/>
      <c r="AM83" s="90"/>
      <c r="AN83" s="90"/>
      <c r="AO83" s="90"/>
      <c r="AP83" s="90"/>
      <c r="AQ83" s="284"/>
      <c r="AR83" s="287"/>
      <c r="AS83" s="90"/>
      <c r="AT83" s="90"/>
      <c r="AU83" s="90"/>
      <c r="AV83" s="90"/>
      <c r="AW83" s="90"/>
      <c r="AX83" s="284"/>
      <c r="AY83" s="287"/>
      <c r="AZ83" s="86"/>
    </row>
    <row r="84" spans="13:52" ht="16.5" customHeight="1">
      <c r="M84" s="82"/>
      <c r="N84" s="82"/>
      <c r="O84" s="82"/>
      <c r="P84" s="82"/>
      <c r="Q84" s="82"/>
      <c r="R84" s="82"/>
      <c r="Y84" s="86"/>
      <c r="Z84" s="86"/>
      <c r="AA84" s="86"/>
      <c r="AB84" s="393"/>
      <c r="AC84" s="377"/>
      <c r="AD84" s="378"/>
      <c r="AE84" s="46"/>
      <c r="AF84" s="380"/>
      <c r="AG84" s="380"/>
      <c r="AH84" s="381"/>
      <c r="AI84" s="381"/>
      <c r="AJ84" s="90"/>
      <c r="AK84" s="287"/>
      <c r="AL84" s="90"/>
      <c r="AM84" s="90"/>
      <c r="AN84" s="90"/>
      <c r="AO84" s="91"/>
      <c r="AP84" s="90"/>
      <c r="AQ84" s="284"/>
      <c r="AR84" s="287"/>
      <c r="AS84" s="90"/>
      <c r="AT84" s="90"/>
      <c r="AU84" s="90"/>
      <c r="AV84" s="90"/>
      <c r="AW84" s="91"/>
      <c r="AX84" s="284"/>
      <c r="AY84" s="287"/>
      <c r="AZ84" s="86"/>
    </row>
    <row r="85" spans="13:52" ht="16.5" customHeight="1">
      <c r="M85" s="82"/>
      <c r="N85" s="82"/>
      <c r="O85" s="82"/>
      <c r="P85" s="82"/>
      <c r="Q85" s="82"/>
      <c r="R85" s="82"/>
      <c r="Y85" s="86"/>
      <c r="Z85" s="86"/>
      <c r="AA85" s="86"/>
      <c r="AB85" s="393"/>
      <c r="AC85" s="377"/>
      <c r="AD85" s="378"/>
      <c r="AE85" s="97"/>
      <c r="AF85" s="380"/>
      <c r="AG85" s="380"/>
      <c r="AH85" s="381"/>
      <c r="AI85" s="381"/>
      <c r="AJ85" s="90"/>
      <c r="AK85" s="286"/>
      <c r="AL85" s="90"/>
      <c r="AM85" s="90"/>
      <c r="AN85" s="90"/>
      <c r="AO85" s="90"/>
      <c r="AP85" s="90"/>
      <c r="AQ85" s="284"/>
      <c r="AR85" s="287"/>
      <c r="AS85" s="90"/>
      <c r="AT85" s="90"/>
      <c r="AU85" s="91"/>
      <c r="AV85" s="90"/>
      <c r="AW85" s="90"/>
      <c r="AX85" s="284"/>
      <c r="AY85" s="287"/>
      <c r="AZ85" s="86"/>
    </row>
    <row r="86" spans="13:52" ht="16.5" customHeight="1">
      <c r="M86" s="82"/>
      <c r="N86" s="82"/>
      <c r="O86" s="82"/>
      <c r="P86" s="82"/>
      <c r="Q86" s="82"/>
      <c r="R86" s="82"/>
      <c r="Y86" s="86"/>
      <c r="Z86" s="86"/>
      <c r="AA86" s="86"/>
      <c r="AB86" s="393"/>
      <c r="AC86" s="377"/>
      <c r="AD86" s="378"/>
      <c r="AE86" s="97"/>
      <c r="AF86" s="380"/>
      <c r="AG86" s="382"/>
      <c r="AH86" s="381"/>
      <c r="AI86" s="381"/>
      <c r="AJ86" s="96"/>
      <c r="AK86" s="286"/>
      <c r="AL86" s="90"/>
      <c r="AM86" s="90"/>
      <c r="AN86" s="90"/>
      <c r="AO86" s="91"/>
      <c r="AP86" s="90"/>
      <c r="AQ86" s="284"/>
      <c r="AR86" s="287"/>
      <c r="AS86" s="90"/>
      <c r="AT86" s="90"/>
      <c r="AU86" s="90"/>
      <c r="AV86" s="90"/>
      <c r="AW86" s="90"/>
      <c r="AX86" s="284"/>
      <c r="AY86" s="287"/>
      <c r="AZ86" s="86"/>
    </row>
    <row r="87" spans="13:52" ht="16.5" customHeight="1">
      <c r="M87" s="82"/>
      <c r="N87" s="82"/>
      <c r="O87" s="82"/>
      <c r="P87" s="82"/>
      <c r="Q87" s="82"/>
      <c r="R87" s="82"/>
      <c r="Y87" s="86"/>
      <c r="Z87" s="86"/>
      <c r="AA87" s="86"/>
      <c r="AB87" s="393"/>
      <c r="AC87" s="377"/>
      <c r="AD87" s="378"/>
      <c r="AE87" s="97"/>
      <c r="AF87" s="379"/>
      <c r="AG87" s="380"/>
      <c r="AH87" s="381"/>
      <c r="AI87" s="381"/>
      <c r="AJ87" s="96"/>
      <c r="AK87" s="286"/>
      <c r="AL87" s="90"/>
      <c r="AM87" s="90"/>
      <c r="AN87" s="90"/>
      <c r="AO87" s="90"/>
      <c r="AP87" s="90"/>
      <c r="AQ87" s="284"/>
      <c r="AR87" s="287"/>
      <c r="AS87" s="90"/>
      <c r="AT87" s="90"/>
      <c r="AU87" s="91"/>
      <c r="AV87" s="90"/>
      <c r="AW87" s="90"/>
      <c r="AX87" s="284"/>
      <c r="AY87" s="287"/>
      <c r="AZ87" s="86"/>
    </row>
    <row r="88" spans="13:52" ht="16.5" customHeight="1">
      <c r="M88" s="82"/>
      <c r="N88" s="82"/>
      <c r="O88" s="82"/>
      <c r="P88" s="82"/>
      <c r="Q88" s="82"/>
      <c r="R88" s="82"/>
      <c r="Y88" s="86"/>
      <c r="Z88" s="86"/>
      <c r="AA88" s="86"/>
      <c r="AB88" s="393"/>
      <c r="AC88" s="377"/>
      <c r="AD88" s="378"/>
      <c r="AE88" s="97"/>
      <c r="AF88" s="379"/>
      <c r="AG88" s="382"/>
      <c r="AH88" s="381"/>
      <c r="AI88" s="381"/>
      <c r="AJ88" s="90"/>
      <c r="AK88" s="286"/>
      <c r="AL88" s="90"/>
      <c r="AM88" s="91"/>
      <c r="AN88" s="90"/>
      <c r="AO88" s="90"/>
      <c r="AP88" s="90"/>
      <c r="AQ88" s="284"/>
      <c r="AR88" s="287"/>
      <c r="AS88" s="90"/>
      <c r="AT88" s="90"/>
      <c r="AU88" s="90"/>
      <c r="AV88" s="90"/>
      <c r="AW88" s="90"/>
      <c r="AX88" s="284"/>
      <c r="AY88" s="287"/>
      <c r="AZ88" s="86"/>
    </row>
    <row r="89" spans="13:52" ht="16.5" customHeight="1">
      <c r="M89" s="82"/>
      <c r="N89" s="82"/>
      <c r="O89" s="82"/>
      <c r="P89" s="82"/>
      <c r="Q89" s="82"/>
      <c r="R89" s="82"/>
      <c r="Y89" s="86"/>
      <c r="Z89" s="86"/>
      <c r="AA89" s="86"/>
      <c r="AB89" s="86"/>
      <c r="AC89" s="377"/>
      <c r="AD89" s="378"/>
      <c r="AE89" s="97"/>
      <c r="AF89" s="379"/>
      <c r="AG89" s="380"/>
      <c r="AH89" s="381"/>
      <c r="AI89" s="381"/>
      <c r="AJ89" s="96"/>
      <c r="AK89" s="286"/>
      <c r="AL89" s="90"/>
      <c r="AM89" s="90"/>
      <c r="AN89" s="90"/>
      <c r="AO89" s="90"/>
      <c r="AP89" s="90"/>
      <c r="AQ89" s="284"/>
      <c r="AR89" s="287"/>
      <c r="AS89" s="86"/>
      <c r="AT89" s="86"/>
      <c r="AU89" s="86"/>
      <c r="AV89" s="86"/>
      <c r="AW89" s="86"/>
      <c r="AX89" s="86"/>
      <c r="AY89" s="86"/>
      <c r="AZ89" s="86"/>
    </row>
    <row r="90" spans="13:52" ht="16.5" customHeight="1">
      <c r="Y90" s="86"/>
      <c r="Z90" s="86"/>
      <c r="AA90" s="86"/>
      <c r="AB90" s="86"/>
      <c r="AC90" s="377"/>
      <c r="AD90" s="378"/>
      <c r="AE90" s="97"/>
      <c r="AF90" s="379"/>
      <c r="AG90" s="382"/>
      <c r="AH90" s="381"/>
      <c r="AI90" s="381"/>
      <c r="AJ90" s="90"/>
      <c r="AK90" s="286"/>
      <c r="AL90" s="90"/>
      <c r="AM90" s="90"/>
      <c r="AN90" s="90"/>
      <c r="AO90" s="90"/>
      <c r="AP90" s="90"/>
      <c r="AQ90" s="284"/>
      <c r="AR90" s="287"/>
      <c r="AS90" s="86"/>
      <c r="AT90" s="86"/>
      <c r="AU90" s="86"/>
      <c r="AV90" s="86"/>
      <c r="AW90" s="86"/>
      <c r="AX90" s="86"/>
      <c r="AY90" s="86"/>
      <c r="AZ90" s="86"/>
    </row>
    <row r="91" spans="13:52"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</row>
    <row r="92" spans="13:52"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</row>
    <row r="93" spans="13:52"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</row>
    <row r="94" spans="13:52"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</row>
  </sheetData>
  <mergeCells count="291">
    <mergeCell ref="AB87:AB88"/>
    <mergeCell ref="AX87:AX88"/>
    <mergeCell ref="AY87:AY88"/>
    <mergeCell ref="AB83:AB84"/>
    <mergeCell ref="AX83:AX84"/>
    <mergeCell ref="AY83:AY84"/>
    <mergeCell ref="AB85:AB86"/>
    <mergeCell ref="AX85:AX86"/>
    <mergeCell ref="AY85:AY86"/>
    <mergeCell ref="AB79:AB80"/>
    <mergeCell ref="AX79:AX80"/>
    <mergeCell ref="AY79:AY80"/>
    <mergeCell ref="AB81:AB82"/>
    <mergeCell ref="AX81:AX82"/>
    <mergeCell ref="AY81:AY82"/>
    <mergeCell ref="AB75:AB76"/>
    <mergeCell ref="AX75:AX76"/>
    <mergeCell ref="AY75:AY76"/>
    <mergeCell ref="AB77:AB78"/>
    <mergeCell ref="AX77:AX78"/>
    <mergeCell ref="AY77:AY78"/>
    <mergeCell ref="AB71:AB72"/>
    <mergeCell ref="AX71:AX72"/>
    <mergeCell ref="AY71:AY72"/>
    <mergeCell ref="AB73:AB74"/>
    <mergeCell ref="AX73:AX74"/>
    <mergeCell ref="AY73:AY74"/>
    <mergeCell ref="AB69:AB70"/>
    <mergeCell ref="AK69:AK70"/>
    <mergeCell ref="AQ69:AQ70"/>
    <mergeCell ref="AR69:AR70"/>
    <mergeCell ref="AX69:AX70"/>
    <mergeCell ref="AY69:AY70"/>
    <mergeCell ref="AI67:AI68"/>
    <mergeCell ref="AJ67:AK67"/>
    <mergeCell ref="AL67:AP67"/>
    <mergeCell ref="AQ67:AR68"/>
    <mergeCell ref="AS67:AW67"/>
    <mergeCell ref="AX67:AY68"/>
    <mergeCell ref="AC67:AC68"/>
    <mergeCell ref="AD67:AD68"/>
    <mergeCell ref="AE67:AE68"/>
    <mergeCell ref="AF67:AF68"/>
    <mergeCell ref="AG67:AG68"/>
    <mergeCell ref="AH67:AH68"/>
    <mergeCell ref="AJ23:AJ24"/>
    <mergeCell ref="AK23:AK24"/>
    <mergeCell ref="AJ25:AJ26"/>
    <mergeCell ref="AK25:AK26"/>
    <mergeCell ref="B2:K2"/>
    <mergeCell ref="B3:C4"/>
    <mergeCell ref="D3:D4"/>
    <mergeCell ref="E3:E4"/>
    <mergeCell ref="F3:F4"/>
    <mergeCell ref="G3:K3"/>
    <mergeCell ref="AJ17:AJ18"/>
    <mergeCell ref="AK17:AK18"/>
    <mergeCell ref="AJ19:AJ20"/>
    <mergeCell ref="AK19:AK20"/>
    <mergeCell ref="AJ21:AJ22"/>
    <mergeCell ref="AK21:AK22"/>
    <mergeCell ref="AJ11:AJ12"/>
    <mergeCell ref="AK11:AK12"/>
    <mergeCell ref="AJ13:AJ14"/>
    <mergeCell ref="AK13:AK14"/>
    <mergeCell ref="AJ15:AJ16"/>
    <mergeCell ref="AK15:AK16"/>
    <mergeCell ref="AJ5:AK6"/>
    <mergeCell ref="AE5:AI5"/>
    <mergeCell ref="AJ7:AJ8"/>
    <mergeCell ref="AK7:AK8"/>
    <mergeCell ref="AJ9:AJ10"/>
    <mergeCell ref="AK9:AK10"/>
    <mergeCell ref="L3:L4"/>
    <mergeCell ref="T5:T6"/>
    <mergeCell ref="U5:U6"/>
    <mergeCell ref="N5:N6"/>
    <mergeCell ref="O5:O6"/>
    <mergeCell ref="AD23:AD24"/>
    <mergeCell ref="P5:P6"/>
    <mergeCell ref="Q5:Q6"/>
    <mergeCell ref="R5:R6"/>
    <mergeCell ref="S5:S6"/>
    <mergeCell ref="N2:AK2"/>
    <mergeCell ref="N4:Q4"/>
    <mergeCell ref="R4:U4"/>
    <mergeCell ref="V5:W5"/>
    <mergeCell ref="X5:AB5"/>
    <mergeCell ref="AC5:AD6"/>
    <mergeCell ref="AC7:AC8"/>
    <mergeCell ref="U7:U8"/>
    <mergeCell ref="AC9:AC10"/>
    <mergeCell ref="AD9:AD10"/>
    <mergeCell ref="U9:U10"/>
    <mergeCell ref="AD7:AD8"/>
    <mergeCell ref="AD11:AD12"/>
    <mergeCell ref="S13:S14"/>
    <mergeCell ref="N7:N8"/>
    <mergeCell ref="O7:O8"/>
    <mergeCell ref="P7:P8"/>
    <mergeCell ref="R7:R8"/>
    <mergeCell ref="O9:O10"/>
    <mergeCell ref="AC13:AC14"/>
    <mergeCell ref="W9:W10"/>
    <mergeCell ref="W7:W8"/>
    <mergeCell ref="N9:N10"/>
    <mergeCell ref="U11:U12"/>
    <mergeCell ref="W11:W12"/>
    <mergeCell ref="AC11:AC12"/>
    <mergeCell ref="N13:N14"/>
    <mergeCell ref="N11:N12"/>
    <mergeCell ref="O11:O12"/>
    <mergeCell ref="S9:S10"/>
    <mergeCell ref="T9:T10"/>
    <mergeCell ref="T7:T8"/>
    <mergeCell ref="P11:P12"/>
    <mergeCell ref="R11:R12"/>
    <mergeCell ref="T11:T12"/>
    <mergeCell ref="R9:R10"/>
    <mergeCell ref="S11:S12"/>
    <mergeCell ref="S7:S8"/>
    <mergeCell ref="P9:P10"/>
    <mergeCell ref="AD17:AD18"/>
    <mergeCell ref="O15:O16"/>
    <mergeCell ref="P15:P16"/>
    <mergeCell ref="R15:R16"/>
    <mergeCell ref="P17:P18"/>
    <mergeCell ref="AC15:AC16"/>
    <mergeCell ref="W15:W16"/>
    <mergeCell ref="W17:W18"/>
    <mergeCell ref="U17:U18"/>
    <mergeCell ref="U15:U16"/>
    <mergeCell ref="O13:O14"/>
    <mergeCell ref="P13:P14"/>
    <mergeCell ref="R13:R14"/>
    <mergeCell ref="AD15:AD16"/>
    <mergeCell ref="U13:U14"/>
    <mergeCell ref="T13:T14"/>
    <mergeCell ref="W13:W14"/>
    <mergeCell ref="AD13:AD14"/>
    <mergeCell ref="AC21:AC22"/>
    <mergeCell ref="G23:K23"/>
    <mergeCell ref="N23:N24"/>
    <mergeCell ref="O23:O24"/>
    <mergeCell ref="P23:P24"/>
    <mergeCell ref="T19:T20"/>
    <mergeCell ref="O19:O20"/>
    <mergeCell ref="W19:W20"/>
    <mergeCell ref="U19:U20"/>
    <mergeCell ref="P21:P22"/>
    <mergeCell ref="T17:T18"/>
    <mergeCell ref="S17:S18"/>
    <mergeCell ref="S15:S16"/>
    <mergeCell ref="T15:T16"/>
    <mergeCell ref="B22:K22"/>
    <mergeCell ref="B23:C25"/>
    <mergeCell ref="D23:D25"/>
    <mergeCell ref="E23:E25"/>
    <mergeCell ref="F23:F25"/>
    <mergeCell ref="R21:R22"/>
    <mergeCell ref="P19:P20"/>
    <mergeCell ref="N21:N22"/>
    <mergeCell ref="O21:O22"/>
    <mergeCell ref="R17:R18"/>
    <mergeCell ref="R19:R20"/>
    <mergeCell ref="S21:S22"/>
    <mergeCell ref="S19:S20"/>
    <mergeCell ref="N19:N20"/>
    <mergeCell ref="AC17:AC18"/>
    <mergeCell ref="AC19:AC20"/>
    <mergeCell ref="AD19:AD20"/>
    <mergeCell ref="AD21:AD22"/>
    <mergeCell ref="N15:N16"/>
    <mergeCell ref="T21:T22"/>
    <mergeCell ref="U21:U22"/>
    <mergeCell ref="W21:W22"/>
    <mergeCell ref="N17:N18"/>
    <mergeCell ref="O17:O18"/>
    <mergeCell ref="R23:R24"/>
    <mergeCell ref="AD25:AD26"/>
    <mergeCell ref="S23:S24"/>
    <mergeCell ref="T23:T24"/>
    <mergeCell ref="U23:U24"/>
    <mergeCell ref="W23:W24"/>
    <mergeCell ref="AC23:AC24"/>
    <mergeCell ref="AC25:AC26"/>
    <mergeCell ref="W25:W26"/>
    <mergeCell ref="AK71:AK72"/>
    <mergeCell ref="AQ71:AQ72"/>
    <mergeCell ref="N25:N26"/>
    <mergeCell ref="O25:O26"/>
    <mergeCell ref="P25:P26"/>
    <mergeCell ref="R25:R26"/>
    <mergeCell ref="U25:U26"/>
    <mergeCell ref="T25:T26"/>
    <mergeCell ref="S25:S26"/>
    <mergeCell ref="AB67:AB68"/>
    <mergeCell ref="AC71:AC72"/>
    <mergeCell ref="AD71:AD72"/>
    <mergeCell ref="AF71:AF72"/>
    <mergeCell ref="AG71:AG72"/>
    <mergeCell ref="AH71:AH72"/>
    <mergeCell ref="AI71:AI72"/>
    <mergeCell ref="AR71:AR72"/>
    <mergeCell ref="AC69:AC70"/>
    <mergeCell ref="AD69:AD70"/>
    <mergeCell ref="AF69:AF70"/>
    <mergeCell ref="AG69:AG70"/>
    <mergeCell ref="AH69:AH70"/>
    <mergeCell ref="AI69:AI70"/>
    <mergeCell ref="AR73:AR74"/>
    <mergeCell ref="AC75:AC76"/>
    <mergeCell ref="AD75:AD76"/>
    <mergeCell ref="AF75:AF76"/>
    <mergeCell ref="AG75:AG76"/>
    <mergeCell ref="AH75:AH76"/>
    <mergeCell ref="AI75:AI76"/>
    <mergeCell ref="AK75:AK76"/>
    <mergeCell ref="AQ75:AQ76"/>
    <mergeCell ref="AR75:AR76"/>
    <mergeCell ref="AC73:AC74"/>
    <mergeCell ref="AD73:AD74"/>
    <mergeCell ref="AF73:AF74"/>
    <mergeCell ref="AG73:AG74"/>
    <mergeCell ref="AH73:AH74"/>
    <mergeCell ref="AI73:AI74"/>
    <mergeCell ref="AK73:AK74"/>
    <mergeCell ref="AQ73:AQ74"/>
    <mergeCell ref="AR77:AR78"/>
    <mergeCell ref="AC79:AC80"/>
    <mergeCell ref="AD79:AD80"/>
    <mergeCell ref="AF79:AF80"/>
    <mergeCell ref="AG79:AG80"/>
    <mergeCell ref="AH79:AH80"/>
    <mergeCell ref="AI79:AI80"/>
    <mergeCell ref="AK79:AK80"/>
    <mergeCell ref="AQ79:AQ80"/>
    <mergeCell ref="AR79:AR80"/>
    <mergeCell ref="AC77:AC78"/>
    <mergeCell ref="AD77:AD78"/>
    <mergeCell ref="AF77:AF78"/>
    <mergeCell ref="AG77:AG78"/>
    <mergeCell ref="AH77:AH78"/>
    <mergeCell ref="AI77:AI78"/>
    <mergeCell ref="AK77:AK78"/>
    <mergeCell ref="AQ77:AQ78"/>
    <mergeCell ref="AR81:AR82"/>
    <mergeCell ref="AC83:AC84"/>
    <mergeCell ref="AD83:AD84"/>
    <mergeCell ref="AF83:AF84"/>
    <mergeCell ref="AG83:AG84"/>
    <mergeCell ref="AH83:AH84"/>
    <mergeCell ref="AI83:AI84"/>
    <mergeCell ref="AK83:AK84"/>
    <mergeCell ref="AQ83:AQ84"/>
    <mergeCell ref="AR83:AR84"/>
    <mergeCell ref="AC81:AC82"/>
    <mergeCell ref="AD81:AD82"/>
    <mergeCell ref="AF81:AF82"/>
    <mergeCell ref="AG81:AG82"/>
    <mergeCell ref="AH81:AH82"/>
    <mergeCell ref="AI81:AI82"/>
    <mergeCell ref="AK81:AK82"/>
    <mergeCell ref="AQ81:AQ82"/>
    <mergeCell ref="AR85:AR86"/>
    <mergeCell ref="AC87:AC88"/>
    <mergeCell ref="AD87:AD88"/>
    <mergeCell ref="AF87:AF88"/>
    <mergeCell ref="AG87:AG88"/>
    <mergeCell ref="AH87:AH88"/>
    <mergeCell ref="AI87:AI88"/>
    <mergeCell ref="AK87:AK88"/>
    <mergeCell ref="AQ87:AQ88"/>
    <mergeCell ref="AR87:AR88"/>
    <mergeCell ref="AC85:AC86"/>
    <mergeCell ref="AD85:AD86"/>
    <mergeCell ref="AF85:AF86"/>
    <mergeCell ref="AG85:AG86"/>
    <mergeCell ref="AH85:AH86"/>
    <mergeCell ref="AI85:AI86"/>
    <mergeCell ref="AK85:AK86"/>
    <mergeCell ref="AQ85:AQ86"/>
    <mergeCell ref="AR89:AR90"/>
    <mergeCell ref="AC89:AC90"/>
    <mergeCell ref="AD89:AD90"/>
    <mergeCell ref="AF89:AF90"/>
    <mergeCell ref="AG89:AG90"/>
    <mergeCell ref="AH89:AH90"/>
    <mergeCell ref="AI89:AI90"/>
    <mergeCell ref="AK89:AK90"/>
    <mergeCell ref="AQ89:AQ9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ASR</vt:lpstr>
      <vt:lpstr>SRT</vt:lpstr>
      <vt:lpstr>ARZD</vt:lpstr>
      <vt:lpstr>SA</vt:lpstr>
      <vt:lpstr>SCRV</vt:lpstr>
      <vt:lpstr>ARZD!Druckbereich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Andreas</cp:lastModifiedBy>
  <cp:lastPrinted>2011-03-05T10:43:04Z</cp:lastPrinted>
  <dcterms:created xsi:type="dcterms:W3CDTF">2002-12-07T12:54:54Z</dcterms:created>
  <dcterms:modified xsi:type="dcterms:W3CDTF">2016-11-01T08:07:28Z</dcterms:modified>
</cp:coreProperties>
</file>