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Roman\Documents\"/>
    </mc:Choice>
  </mc:AlternateContent>
  <bookViews>
    <workbookView xWindow="0" yWindow="0" windowWidth="23040" windowHeight="9048" tabRatio="375"/>
  </bookViews>
  <sheets>
    <sheet name="Gesamtstand" sheetId="3" r:id="rId1"/>
    <sheet name="Einzelergebnisse" sheetId="4" r:id="rId2"/>
    <sheet name="Reglement" sheetId="2" r:id="rId3"/>
  </sheets>
  <calcPr calcId="152511"/>
</workbook>
</file>

<file path=xl/calcChain.xml><?xml version="1.0" encoding="utf-8"?>
<calcChain xmlns="http://schemas.openxmlformats.org/spreadsheetml/2006/main">
  <c r="Y10" i="4" l="1"/>
  <c r="Y11" i="4"/>
  <c r="Y13" i="4"/>
  <c r="Y9" i="4"/>
  <c r="W14" i="4"/>
  <c r="W15" i="4" s="1"/>
  <c r="P13" i="4"/>
  <c r="I13" i="4"/>
  <c r="P11" i="4"/>
  <c r="I11" i="4"/>
  <c r="P10" i="4"/>
  <c r="I10" i="4"/>
  <c r="P9" i="4"/>
  <c r="I9" i="4"/>
  <c r="P12" i="4"/>
  <c r="I12" i="4"/>
  <c r="Y22" i="4"/>
  <c r="Y23" i="4"/>
  <c r="Y24" i="4"/>
  <c r="Y25" i="4"/>
  <c r="Y26" i="4"/>
  <c r="Y27" i="4"/>
  <c r="Y21" i="4"/>
  <c r="Y92" i="4"/>
  <c r="Y91" i="4"/>
  <c r="Y93" i="4"/>
  <c r="Y94" i="4"/>
  <c r="Y90" i="4"/>
  <c r="I79" i="4"/>
  <c r="I80" i="4"/>
  <c r="I81" i="4"/>
  <c r="I82" i="4"/>
  <c r="P79" i="4"/>
  <c r="P80" i="4"/>
  <c r="P81" i="4"/>
  <c r="P82" i="4"/>
  <c r="I78" i="4"/>
  <c r="I77" i="4"/>
  <c r="P78" i="4"/>
  <c r="P77" i="4"/>
  <c r="Y79" i="4"/>
  <c r="Y80" i="4"/>
  <c r="Y81" i="4"/>
  <c r="Y82" i="4"/>
  <c r="Y78" i="4"/>
  <c r="Y66" i="4"/>
  <c r="Y67" i="4"/>
  <c r="Y68" i="4"/>
  <c r="Y69" i="4"/>
  <c r="Y70" i="4"/>
  <c r="Y65" i="4"/>
  <c r="F26" i="3"/>
  <c r="E26" i="3" s="1"/>
  <c r="Y54" i="4"/>
  <c r="Y53" i="4"/>
  <c r="Y55" i="4"/>
  <c r="Y56" i="4"/>
  <c r="Y57" i="4"/>
  <c r="Y52" i="4"/>
  <c r="P23" i="4"/>
  <c r="P27" i="4"/>
  <c r="P26" i="4"/>
  <c r="P24" i="4"/>
  <c r="P25" i="4"/>
  <c r="P22" i="4"/>
  <c r="P21" i="4"/>
  <c r="P20" i="4"/>
  <c r="I24" i="4"/>
  <c r="I26" i="4"/>
  <c r="I21" i="4"/>
  <c r="I22" i="4"/>
  <c r="I25" i="4"/>
  <c r="I27" i="4"/>
  <c r="I20" i="4"/>
  <c r="I23" i="4"/>
  <c r="P55" i="4"/>
  <c r="I55" i="4"/>
  <c r="P56" i="4"/>
  <c r="I56" i="4"/>
  <c r="P54" i="4"/>
  <c r="I54" i="4"/>
  <c r="P57" i="4"/>
  <c r="C57" i="4" s="1"/>
  <c r="I57" i="4"/>
  <c r="P53" i="4"/>
  <c r="I53" i="4"/>
  <c r="P52" i="4"/>
  <c r="I52" i="4"/>
  <c r="P51" i="4"/>
  <c r="I51" i="4"/>
  <c r="P93" i="4"/>
  <c r="I93" i="4"/>
  <c r="P94" i="4"/>
  <c r="I94" i="4"/>
  <c r="P91" i="4"/>
  <c r="I91" i="4"/>
  <c r="P92" i="4"/>
  <c r="I92" i="4"/>
  <c r="P90" i="4"/>
  <c r="I90" i="4"/>
  <c r="P89" i="4"/>
  <c r="I89" i="4"/>
  <c r="P70" i="4"/>
  <c r="I70" i="4"/>
  <c r="P69" i="4"/>
  <c r="I69" i="4"/>
  <c r="P68" i="4"/>
  <c r="I68" i="4"/>
  <c r="P67" i="4"/>
  <c r="I67" i="4"/>
  <c r="P66" i="4"/>
  <c r="I66" i="4"/>
  <c r="P65" i="4"/>
  <c r="I65" i="4"/>
  <c r="P64" i="4"/>
  <c r="I64" i="4"/>
  <c r="W71" i="4"/>
  <c r="W72" i="4" s="1"/>
  <c r="W83" i="4"/>
  <c r="W84" i="4" s="1"/>
  <c r="W58" i="4"/>
  <c r="W59" i="4" s="1"/>
  <c r="W95" i="4"/>
  <c r="W96" i="4" s="1"/>
  <c r="W28" i="4"/>
  <c r="W29" i="4" s="1"/>
  <c r="F21" i="3"/>
  <c r="E21" i="3" s="1"/>
  <c r="F25" i="3"/>
  <c r="E25" i="3" s="1"/>
  <c r="F28" i="3"/>
  <c r="E28" i="3" s="1"/>
  <c r="F29" i="3"/>
  <c r="E29" i="3" s="1"/>
  <c r="F23" i="3"/>
  <c r="E23" i="3" s="1"/>
  <c r="F30" i="3"/>
  <c r="E30" i="3" s="1"/>
  <c r="F27" i="3"/>
  <c r="E27" i="3" s="1"/>
  <c r="F24" i="3"/>
  <c r="E24" i="3" s="1"/>
  <c r="F22" i="3"/>
  <c r="E22" i="3" s="1"/>
  <c r="I9" i="3"/>
  <c r="B7" i="3"/>
  <c r="E5" i="3"/>
  <c r="C12" i="4" l="1"/>
  <c r="H13" i="4" s="1"/>
  <c r="C11" i="4"/>
  <c r="C10" i="4"/>
  <c r="H11" i="4" s="1"/>
  <c r="C13" i="4"/>
  <c r="C9" i="4"/>
  <c r="C56" i="4"/>
  <c r="C20" i="4"/>
  <c r="C26" i="4"/>
  <c r="C22" i="4"/>
  <c r="C25" i="4"/>
  <c r="H26" i="4" s="1"/>
  <c r="C53" i="4"/>
  <c r="C55" i="4"/>
  <c r="C54" i="4"/>
  <c r="C90" i="4"/>
  <c r="C91" i="4"/>
  <c r="C94" i="4"/>
  <c r="C78" i="4"/>
  <c r="C80" i="4"/>
  <c r="C82" i="4"/>
  <c r="C21" i="4"/>
  <c r="C23" i="4"/>
  <c r="C27" i="4"/>
  <c r="C24" i="4"/>
  <c r="C89" i="4"/>
  <c r="C92" i="4"/>
  <c r="C93" i="4"/>
  <c r="C51" i="4"/>
  <c r="C52" i="4"/>
  <c r="C77" i="4"/>
  <c r="C79" i="4"/>
  <c r="C81" i="4"/>
  <c r="C65" i="4"/>
  <c r="C64" i="4"/>
  <c r="C66" i="4"/>
  <c r="H66" i="4" s="1"/>
  <c r="C68" i="4"/>
  <c r="C70" i="4"/>
  <c r="C67" i="4"/>
  <c r="C69" i="4"/>
  <c r="H22" i="4" l="1"/>
  <c r="G13" i="4"/>
  <c r="G11" i="4"/>
  <c r="G12" i="4"/>
  <c r="G10" i="4"/>
  <c r="H12" i="4"/>
  <c r="G22" i="4"/>
  <c r="G24" i="4"/>
  <c r="G26" i="4"/>
  <c r="G21" i="4"/>
  <c r="G23" i="4"/>
  <c r="G25" i="4"/>
  <c r="G27" i="4"/>
  <c r="H27" i="4"/>
  <c r="H25" i="4"/>
  <c r="H24" i="4"/>
  <c r="H23" i="4"/>
  <c r="H54" i="4"/>
  <c r="G92" i="4"/>
  <c r="G93" i="4"/>
  <c r="G90" i="4"/>
  <c r="G91" i="4"/>
  <c r="G94" i="4"/>
  <c r="H93" i="4"/>
  <c r="H92" i="4"/>
  <c r="H91" i="4"/>
  <c r="H80" i="4"/>
  <c r="G53" i="4"/>
  <c r="G56" i="4"/>
  <c r="G52" i="4"/>
  <c r="G54" i="4"/>
  <c r="G55" i="4"/>
  <c r="G57" i="4"/>
  <c r="H57" i="4"/>
  <c r="H56" i="4"/>
  <c r="H70" i="4"/>
  <c r="H79" i="4"/>
  <c r="G81" i="4"/>
  <c r="H82" i="4"/>
  <c r="G78" i="4"/>
  <c r="G82" i="4"/>
  <c r="G80" i="4"/>
  <c r="G79" i="4"/>
  <c r="H53" i="4"/>
  <c r="G68" i="4"/>
  <c r="H81" i="4"/>
  <c r="H55" i="4"/>
  <c r="H94" i="4"/>
  <c r="G66" i="4"/>
  <c r="G65" i="4"/>
  <c r="H67" i="4"/>
  <c r="H69" i="4"/>
  <c r="G67" i="4"/>
  <c r="G70" i="4"/>
  <c r="H68" i="4"/>
  <c r="G69" i="4"/>
</calcChain>
</file>

<file path=xl/comments1.xml><?xml version="1.0" encoding="utf-8"?>
<comments xmlns="http://schemas.openxmlformats.org/spreadsheetml/2006/main">
  <authors>
    <author>DIETER</author>
    <author>DESKTOP</author>
  </authors>
  <commentList>
    <comment ref="C57" authorId="0" shapeId="0">
      <text>
        <r>
          <rPr>
            <b/>
            <sz val="9"/>
            <color indexed="81"/>
            <rFont val="Tahoma"/>
            <family val="2"/>
          </rPr>
          <t xml:space="preserve">Aufgabe im 1. Turn
</t>
        </r>
      </text>
    </comment>
    <comment ref="I89" authorId="1" shapeId="0">
      <text>
        <r>
          <rPr>
            <b/>
            <sz val="9"/>
            <color indexed="81"/>
            <rFont val="Tahoma"/>
            <family val="2"/>
          </rPr>
          <t>DESKTOP:</t>
        </r>
        <r>
          <rPr>
            <sz val="9"/>
            <color indexed="81"/>
            <rFont val="Tahoma"/>
            <family val="2"/>
          </rPr>
          <t xml:space="preserve">
10</t>
        </r>
      </text>
    </comment>
    <comment ref="P89" authorId="1" shapeId="0">
      <text>
        <r>
          <rPr>
            <b/>
            <sz val="9"/>
            <color indexed="81"/>
            <rFont val="Tahoma"/>
            <family val="2"/>
          </rPr>
          <t>DESKTOP:</t>
        </r>
        <r>
          <rPr>
            <sz val="9"/>
            <color indexed="81"/>
            <rFont val="Tahoma"/>
            <family val="2"/>
          </rPr>
          <t xml:space="preserve">
11
</t>
        </r>
      </text>
    </comment>
    <comment ref="I90" authorId="1" shapeId="0">
      <text>
        <r>
          <rPr>
            <b/>
            <sz val="9"/>
            <color indexed="81"/>
            <rFont val="Tahoma"/>
            <family val="2"/>
          </rPr>
          <t>DESKTOP: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P90" authorId="1" shapeId="0">
      <text>
        <r>
          <rPr>
            <b/>
            <sz val="9"/>
            <color indexed="81"/>
            <rFont val="Tahoma"/>
            <family val="2"/>
          </rPr>
          <t>DESKTOP:</t>
        </r>
        <r>
          <rPr>
            <sz val="9"/>
            <color indexed="81"/>
            <rFont val="Tahoma"/>
            <family val="2"/>
          </rPr>
          <t xml:space="preserve">
2</t>
        </r>
      </text>
    </comment>
    <comment ref="I91" authorId="1" shapeId="0">
      <text>
        <r>
          <rPr>
            <b/>
            <sz val="9"/>
            <color indexed="81"/>
            <rFont val="Tahoma"/>
            <family val="2"/>
          </rPr>
          <t>DESKTOP:</t>
        </r>
        <r>
          <rPr>
            <sz val="9"/>
            <color indexed="81"/>
            <rFont val="Tahoma"/>
            <family val="2"/>
          </rPr>
          <t xml:space="preserve">
11</t>
        </r>
      </text>
    </comment>
    <comment ref="P91" authorId="1" shapeId="0">
      <text>
        <r>
          <rPr>
            <b/>
            <sz val="9"/>
            <color indexed="81"/>
            <rFont val="Tahoma"/>
            <family val="2"/>
          </rPr>
          <t>DESKTOP:</t>
        </r>
        <r>
          <rPr>
            <sz val="9"/>
            <color indexed="81"/>
            <rFont val="Tahoma"/>
            <family val="2"/>
          </rPr>
          <t xml:space="preserve">
7
</t>
        </r>
      </text>
    </comment>
    <comment ref="I92" authorId="1" shapeId="0">
      <text>
        <r>
          <rPr>
            <b/>
            <sz val="9"/>
            <color indexed="81"/>
            <rFont val="Tahoma"/>
            <family val="2"/>
          </rPr>
          <t>DESKTOP:</t>
        </r>
        <r>
          <rPr>
            <sz val="9"/>
            <color indexed="81"/>
            <rFont val="Tahoma"/>
            <family val="2"/>
          </rPr>
          <t xml:space="preserve">
5</t>
        </r>
      </text>
    </comment>
    <comment ref="P92" authorId="1" shapeId="0">
      <text>
        <r>
          <rPr>
            <b/>
            <sz val="9"/>
            <color indexed="81"/>
            <rFont val="Tahoma"/>
            <family val="2"/>
          </rPr>
          <t>DESKTOP:</t>
        </r>
        <r>
          <rPr>
            <sz val="9"/>
            <color indexed="81"/>
            <rFont val="Tahoma"/>
            <family val="2"/>
          </rPr>
          <t xml:space="preserve">
4</t>
        </r>
      </text>
    </comment>
    <comment ref="I93" authorId="1" shapeId="0">
      <text>
        <r>
          <rPr>
            <b/>
            <sz val="9"/>
            <color indexed="81"/>
            <rFont val="Tahoma"/>
            <family val="2"/>
          </rPr>
          <t>DESKTOP:</t>
        </r>
        <r>
          <rPr>
            <sz val="9"/>
            <color indexed="81"/>
            <rFont val="Tahoma"/>
            <family val="2"/>
          </rPr>
          <t xml:space="preserve">
9</t>
        </r>
      </text>
    </comment>
    <comment ref="P93" authorId="1" shapeId="0">
      <text>
        <r>
          <rPr>
            <b/>
            <sz val="9"/>
            <color indexed="81"/>
            <rFont val="Tahoma"/>
            <family val="2"/>
          </rPr>
          <t>DESKTOP:</t>
        </r>
        <r>
          <rPr>
            <sz val="9"/>
            <color indexed="81"/>
            <rFont val="Tahoma"/>
            <family val="2"/>
          </rPr>
          <t xml:space="preserve">
13</t>
        </r>
      </text>
    </comment>
    <comment ref="I94" authorId="1" shapeId="0">
      <text>
        <r>
          <rPr>
            <b/>
            <sz val="9"/>
            <color indexed="81"/>
            <rFont val="Tahoma"/>
            <family val="2"/>
          </rPr>
          <t>DESKTOP:</t>
        </r>
        <r>
          <rPr>
            <sz val="9"/>
            <color indexed="81"/>
            <rFont val="Tahoma"/>
            <family val="2"/>
          </rPr>
          <t xml:space="preserve">
18
</t>
        </r>
      </text>
    </comment>
    <comment ref="P94" authorId="1" shapeId="0">
      <text>
        <r>
          <rPr>
            <b/>
            <sz val="9"/>
            <color indexed="81"/>
            <rFont val="Tahoma"/>
            <family val="2"/>
          </rPr>
          <t>DESKTOP:</t>
        </r>
        <r>
          <rPr>
            <sz val="9"/>
            <color indexed="81"/>
            <rFont val="Tahoma"/>
            <family val="2"/>
          </rPr>
          <t xml:space="preserve">
8
</t>
        </r>
      </text>
    </comment>
  </commentList>
</comments>
</file>

<file path=xl/sharedStrings.xml><?xml version="1.0" encoding="utf-8"?>
<sst xmlns="http://schemas.openxmlformats.org/spreadsheetml/2006/main" count="421" uniqueCount="219">
  <si>
    <r>
      <t>A</t>
    </r>
    <r>
      <rPr>
        <b/>
        <sz val="14"/>
        <color indexed="10"/>
        <rFont val="Arial"/>
        <family val="2"/>
      </rPr>
      <t>uto</t>
    </r>
    <r>
      <rPr>
        <b/>
        <sz val="20"/>
        <color indexed="10"/>
        <rFont val="Arial"/>
        <family val="2"/>
      </rPr>
      <t>R</t>
    </r>
    <r>
      <rPr>
        <b/>
        <sz val="14"/>
        <color indexed="10"/>
        <rFont val="Arial"/>
        <family val="2"/>
      </rPr>
      <t>ennbahn</t>
    </r>
    <r>
      <rPr>
        <b/>
        <sz val="20"/>
        <color indexed="10"/>
        <rFont val="Arial"/>
        <family val="2"/>
      </rPr>
      <t>Z</t>
    </r>
    <r>
      <rPr>
        <b/>
        <sz val="14"/>
        <color indexed="10"/>
        <rFont val="Arial"/>
        <family val="2"/>
      </rPr>
      <t xml:space="preserve">entrum </t>
    </r>
    <r>
      <rPr>
        <b/>
        <sz val="20"/>
        <color indexed="10"/>
        <rFont val="Arial"/>
        <family val="2"/>
      </rPr>
      <t>D</t>
    </r>
    <r>
      <rPr>
        <b/>
        <sz val="14"/>
        <color indexed="10"/>
        <rFont val="Arial"/>
        <family val="2"/>
      </rPr>
      <t>ürnkrut</t>
    </r>
  </si>
  <si>
    <t>Platz</t>
  </si>
  <si>
    <t>Runden</t>
  </si>
  <si>
    <t>FahrerIn</t>
  </si>
  <si>
    <t>Fahrzeug</t>
  </si>
  <si>
    <t>Motor Nr.</t>
  </si>
  <si>
    <t>Rückstand zum</t>
  </si>
  <si>
    <t>Teilergebnisse</t>
  </si>
  <si>
    <t>Qualifying</t>
  </si>
  <si>
    <t>Ersten</t>
  </si>
  <si>
    <t>Vorigen</t>
  </si>
  <si>
    <t>Turn 1</t>
  </si>
  <si>
    <t>Turn 2</t>
  </si>
  <si>
    <t>Zeit</t>
  </si>
  <si>
    <t>Rückstand</t>
  </si>
  <si>
    <t>Gesamt- punkte</t>
  </si>
  <si>
    <t>Einzelergebnisse</t>
  </si>
  <si>
    <t>▲2</t>
  </si>
  <si>
    <t>◄</t>
  </si>
  <si>
    <t>▼2</t>
  </si>
  <si>
    <t>▼1</t>
  </si>
  <si>
    <t>errechnete Strafe:</t>
  </si>
  <si>
    <t>ARZD</t>
  </si>
  <si>
    <t>►neu</t>
  </si>
  <si>
    <t>▲3</t>
  </si>
  <si>
    <t>Sollten mehr als 18 Starter antreten wird die Höchstpunktezahl aliquot erhöht</t>
  </si>
  <si>
    <t>Reihung bei Gleichstand nach Gesamtpunkten, dann nach bestem Ergebnis, dann nach früher gefahren.</t>
  </si>
  <si>
    <t>SRT</t>
  </si>
  <si>
    <t>BMW V12 LMR</t>
  </si>
  <si>
    <t>1.</t>
  </si>
  <si>
    <r>
      <t>Motor:</t>
    </r>
    <r>
      <rPr>
        <sz val="10"/>
        <rFont val="Arial"/>
        <family val="2"/>
      </rPr>
      <t xml:space="preserve"> Der im Rennen zu verwendende Motor wird am Renntag vom Veranstalter zur Verfügung gestellt und von den Teilnehmern gezogen</t>
    </r>
  </si>
  <si>
    <t>2.</t>
  </si>
  <si>
    <t>a)</t>
  </si>
  <si>
    <t>seitliche Öffnungen dürfen geschlossen werden, wenn dadurch ein ungehinderter Einbau des Fahrwerkes ermöglicht wird.</t>
  </si>
  <si>
    <t>b)</t>
  </si>
  <si>
    <t>Es darf sich aber keinesfalls die Silhouette des Fahrzeuges verändern.</t>
  </si>
  <si>
    <t>diese werden gemeinsam eine Entscheidung fällen. Idealerweise ist seitens des betreffenden Fahrers ein Fotobeweis zu erbringen (www.racingsportscars.com).</t>
  </si>
  <si>
    <t>c)</t>
  </si>
  <si>
    <t>Pflichtanbauteil: Spiegel; freiwillig: Antenne, Scheibenwischer, Frontflipper</t>
  </si>
  <si>
    <t>d)</t>
  </si>
  <si>
    <t>e)</t>
  </si>
  <si>
    <t>Lackierung, 3 Startnummern, Sponsorendecals…sonst ist es kein Rennauto!</t>
  </si>
  <si>
    <t>f)</t>
  </si>
  <si>
    <t>g)</t>
  </si>
  <si>
    <t>Nachbildung des Originalfahrzeuges. Dr. Google bietet hier eine große Hilfe! Gefertigt aus Polystyrol oder Kohlefaser mit einer Mindeststärke von 0,5mm und</t>
  </si>
  <si>
    <t>Ebenso sind originalgetreue Resineflügel erlaubt. Diese sind bei den Veranstaltern beziehbar und für beinahe jedes Modell verfügbar.</t>
  </si>
  <si>
    <t>Es wird besonderes Augenmerk auf die Originalposition des Heckflügels gelegt! (www.racingsportscars.com)</t>
  </si>
  <si>
    <t>3.</t>
  </si>
  <si>
    <t xml:space="preserve"> Breite, Gewicht, Höhe…</t>
  </si>
  <si>
    <t>4.</t>
  </si>
  <si>
    <t>Felgen und Reifen:</t>
  </si>
  <si>
    <t>alternativ Designfelgen. Töpfchenfelgen sind keine Designfelgen!</t>
  </si>
  <si>
    <t>Reifenbreite: vorne mindestens 6mm mit 5mm Auflage, hinten maximal 16mm</t>
  </si>
  <si>
    <t>Reifendurchmesser: vorne mindestens 24mm (GT´s 25mm), hinten mindestens 26mm</t>
  </si>
  <si>
    <t>5.</t>
  </si>
  <si>
    <t>Fahrwerk (Chassis):</t>
  </si>
  <si>
    <t>Es dürfen ausschliesslich Plafit Fahrwerke der Generation SLP1 und SLP2 in Originalzustand verwendet werden (Ausnahmen sh. unten)!</t>
  </si>
  <si>
    <t>Die Karosseriehalter bei SLP1 Fahrwerken sind freigestellt</t>
  </si>
  <si>
    <t xml:space="preserve">beim SLP 2 sind alle Nachbauten (DoSlot, Speedslot, Werk, Eigenbau) freigegeben. Material freigegeben (Karbon, GFK, ALU…) </t>
  </si>
  <si>
    <t>aber keine H-Träger! Zur Verbindung der unteren und oberen Halteplatten dürfen beliebige Schrauben verwendet werden.</t>
  </si>
  <si>
    <t>Einzig erlaubte Tuningteile sind Trimmgewichte incl. deren Halteplatten sowie verschieden harte Federn</t>
  </si>
  <si>
    <t>Schleifer, Leitkiel, Kugellager, Schrauben, Kabel freigestellt. Achsen durchgehend aus vollem Stahl, kürzen und Einkerbungen für Madenschrauben erlaubt</t>
  </si>
  <si>
    <t>Das Fahrwerk muss im ORIGINALZUSTAND bleiben, kein Abfräsen, Kürzen oder Ausfräsen von Löchern etc.!</t>
  </si>
  <si>
    <t>Einzige Ausnahme: Löcher für die Befestigungsschrauben der Zusatzgewichte und wenn die Motorhalterschrauben ausgeleiert sind.</t>
  </si>
  <si>
    <t>Reglementänderungen:</t>
  </si>
  <si>
    <t>Die Clubs behalten sich das Recht vor, Änderungen die dem Ablauf und der Spannung der Rennen dienen, rasch und unbürokratisch umzusetzen.</t>
  </si>
  <si>
    <t>Strafen:</t>
  </si>
  <si>
    <r>
      <t xml:space="preserve">Pro Vergehen die Rundenzahl die in zwei Minuten erreicht werden kann. </t>
    </r>
    <r>
      <rPr>
        <sz val="10"/>
        <rFont val="Arial"/>
        <family val="2"/>
      </rPr>
      <t>(Errechnet sich aus dem Durchschnitt aller Qualizeiten)</t>
    </r>
  </si>
  <si>
    <t>Reparaturen:</t>
  </si>
  <si>
    <t xml:space="preserve">innerhalb von 5 Rennrunden, Autos sind in der Servicezone zu entnehmen und wieder einzusetzen. </t>
  </si>
  <si>
    <t>▲1</t>
  </si>
  <si>
    <r>
      <rPr>
        <b/>
        <sz val="10"/>
        <rFont val="Arial"/>
        <family val="2"/>
      </rPr>
      <t>Motorenbetreuung</t>
    </r>
    <r>
      <rPr>
        <sz val="10"/>
        <rFont val="Arial"/>
        <family val="2"/>
      </rPr>
      <t xml:space="preserve"> - Roman Grunner, </t>
    </r>
    <r>
      <rPr>
        <b/>
        <sz val="10"/>
        <rFont val="Arial"/>
        <family val="2"/>
      </rPr>
      <t>Meisterschaftstabellen</t>
    </r>
    <r>
      <rPr>
        <sz val="10"/>
        <rFont val="Arial"/>
        <family val="2"/>
      </rPr>
      <t xml:space="preserve"> - Dieter Mayr</t>
    </r>
  </si>
  <si>
    <t>Da sich einige GFK Modellierer einen eklatanten Vorteil bei den Karos verschafften, gehen wir wieder zurück zum Ursprung, damit die Chancengleichheit</t>
  </si>
  <si>
    <t>wieder hergestellt wird. Es soll ja eine günstige Einsteigerklasse bleiben, wo alle die gleiche Ausgangsposition haben.</t>
  </si>
  <si>
    <t>Im Zweifelsfall einer Karosserievariante ist einer der Bahnverantwortlichen zu kontaktieren,</t>
  </si>
  <si>
    <t>6.</t>
  </si>
  <si>
    <r>
      <t xml:space="preserve">Beide bekommen volle Punkte in der jeweiligen Kategorie! </t>
    </r>
    <r>
      <rPr>
        <sz val="10"/>
        <rFont val="Arial"/>
        <family val="2"/>
      </rPr>
      <t xml:space="preserve">Der Hintergedanke ist, dass sich kein Jaguar/Nissancup entwickelt. </t>
    </r>
  </si>
  <si>
    <t>Mit der Aufwertung der GT Karosserien, wird der Fahrzeugpark sicher um vieles abwechslungsreicher, da die Auswahl viel grösser ist.</t>
  </si>
  <si>
    <t>Homologationsliste</t>
  </si>
  <si>
    <t>Gr. C</t>
  </si>
  <si>
    <t>Mazda 787 B</t>
  </si>
  <si>
    <t>Toyota GT ONE</t>
  </si>
  <si>
    <t>Jaguar XJR 8/9</t>
  </si>
  <si>
    <t>Mercedes C 9</t>
  </si>
  <si>
    <t>Porsche 956/962</t>
  </si>
  <si>
    <t>Nissan R 89 C</t>
  </si>
  <si>
    <t>BMW M3 GTR</t>
  </si>
  <si>
    <t>Audi R8 LMS</t>
  </si>
  <si>
    <t>Audi R10</t>
  </si>
  <si>
    <t>Pescarolo Judd 01</t>
  </si>
  <si>
    <t>Ferrari F 458</t>
  </si>
  <si>
    <t>Aston Martin DBR 9</t>
  </si>
  <si>
    <t>Porsche RS Spyder</t>
  </si>
  <si>
    <t>GT1/2/3</t>
  </si>
  <si>
    <t>Ford GT</t>
  </si>
  <si>
    <t>BMW Z4</t>
  </si>
  <si>
    <t>Jaguar XKR</t>
  </si>
  <si>
    <t>Corvette C6R</t>
  </si>
  <si>
    <t>Ferrari F 575 GTC</t>
  </si>
  <si>
    <t>Audi R8</t>
  </si>
  <si>
    <t>Ferrari F 430</t>
  </si>
  <si>
    <t>Porsche 997 RSR/Cup</t>
  </si>
  <si>
    <t>AMG Mercedes SLS</t>
  </si>
  <si>
    <t>Toyota 84 C</t>
  </si>
  <si>
    <t>Nissan R 390 GT1</t>
  </si>
  <si>
    <t>Porsche 911 GT1</t>
  </si>
  <si>
    <t>LMP/GT</t>
  </si>
  <si>
    <t>Toyota 88 C</t>
  </si>
  <si>
    <t>Peugeot 905</t>
  </si>
  <si>
    <t>Mercedes CLK LM</t>
  </si>
  <si>
    <t>vier Teilen (Hauptplatte, Endplatte schräg nach oben und 2 Seitenplatten)</t>
  </si>
  <si>
    <t xml:space="preserve">Bei allen Karosserien der originale Bausatzflügel oder alternativ der SLP Einheitsspoiler wie gehabt. Bei GT Karosserien ohne Heckspoiler im Bausatz, eine </t>
  </si>
  <si>
    <t>Das Fahrzeugmindestgesamtgewicht beträgt 200g</t>
  </si>
  <si>
    <t>GT (SLP1) Wertung</t>
  </si>
  <si>
    <t>SLP2/1 Wertung</t>
  </si>
  <si>
    <t>Mc Laren MP4-12C</t>
  </si>
  <si>
    <t>Dodge Viper</t>
  </si>
  <si>
    <t>Lamborghini Gallardo</t>
  </si>
  <si>
    <t>Lamborghini Murcielago</t>
  </si>
  <si>
    <t>Panoz Esperante</t>
  </si>
  <si>
    <t>DTM</t>
  </si>
  <si>
    <t>JGT</t>
  </si>
  <si>
    <t>Gr.4/5</t>
  </si>
  <si>
    <t>alle Arten von GT Fahrzeugen</t>
  </si>
  <si>
    <t>Rally</t>
  </si>
  <si>
    <t>Es sind alle Felgentypen zugelassen, aber mit zum Modell passenden, plastischen Felgeneinsätzen (keine Lexan oder Papiereinsätze!)</t>
  </si>
  <si>
    <t>Frontflipper, Spiegel, Lampengläser, Scheibenwischer, Antennen müssen NICHT repariert werden, sehr wohl aber Heckflügel usw.</t>
  </si>
  <si>
    <t>Servicearbeiten (Schleifer richten, Reifen abziehen usw.) nur während des Rennens, nicht bei Rennunterbrechungen (Spurwechsel, Chaos etc.)</t>
  </si>
  <si>
    <t>Karosserien: Gruppe C, Le Mans Prototypen, GT Fahrzeuge</t>
  </si>
  <si>
    <r>
      <t xml:space="preserve">Es dürfen </t>
    </r>
    <r>
      <rPr>
        <b/>
        <sz val="10"/>
        <color indexed="10"/>
        <rFont val="Arial"/>
        <family val="2"/>
      </rPr>
      <t>nur mehr Plastikkarosserien</t>
    </r>
    <r>
      <rPr>
        <sz val="10"/>
        <rFont val="Arial"/>
        <family val="2"/>
      </rPr>
      <t xml:space="preserve"> verwendet werden! </t>
    </r>
  </si>
  <si>
    <t>Somit sind keine Spurverbreiterungen an den Fahrzeugen notwendig!</t>
  </si>
  <si>
    <t>Karosserien die bereits eine Verbreiterung der Radkästen haben, bleiben weiterhin erlaubt.</t>
  </si>
  <si>
    <t>Von oben gesehen darf das Fahrwerk nicht ungehindert einsehbar sein,</t>
  </si>
  <si>
    <t>Der Innenraum ist mit einem plastischen Fahrereinsatz abzudecken und mindestens 3-färbig zu bemalen!</t>
  </si>
  <si>
    <t>Alle Scheiben (durchsichtig) sind auch aus Lexan erlaubt, wobei Scheinwerfergläser lackiert dürfen werden.</t>
  </si>
  <si>
    <t>Liste nicht vollständig, es gibt sicher noch viel mehr</t>
  </si>
  <si>
    <t>Supersportwagen</t>
  </si>
  <si>
    <t>Gesamtwertung</t>
  </si>
  <si>
    <r>
      <t xml:space="preserve">Wertungen: </t>
    </r>
    <r>
      <rPr>
        <b/>
        <sz val="10"/>
        <color indexed="10"/>
        <rFont val="Arial"/>
        <family val="2"/>
      </rPr>
      <t>Neu definiert weil zu kompliziert geschrieben!</t>
    </r>
  </si>
  <si>
    <t>Gesamtwertung mit allen Fahrzeugen</t>
  </si>
  <si>
    <t>Sonderwertung: SLP1 Chassis mit GT Karosserien</t>
  </si>
  <si>
    <t>Verwendete Motoren</t>
  </si>
  <si>
    <t>Meisterschaftsstand</t>
  </si>
  <si>
    <t>5 Rennen -  ein Streicher</t>
  </si>
  <si>
    <t>ASR</t>
  </si>
  <si>
    <t>SLOT ANGELS</t>
  </si>
  <si>
    <r>
      <t>S</t>
    </r>
    <r>
      <rPr>
        <b/>
        <sz val="14"/>
        <color theme="0"/>
        <rFont val="Arial"/>
        <family val="2"/>
      </rPr>
      <t>lot</t>
    </r>
    <r>
      <rPr>
        <b/>
        <sz val="22"/>
        <color theme="0"/>
        <rFont val="Arial"/>
        <family val="2"/>
      </rPr>
      <t>A</t>
    </r>
    <r>
      <rPr>
        <b/>
        <sz val="14"/>
        <color theme="0"/>
        <rFont val="Arial"/>
        <family val="2"/>
      </rPr>
      <t>ngels</t>
    </r>
    <r>
      <rPr>
        <b/>
        <sz val="22"/>
        <color theme="0"/>
        <rFont val="Arial"/>
        <family val="2"/>
      </rPr>
      <t xml:space="preserve"> B</t>
    </r>
    <r>
      <rPr>
        <b/>
        <sz val="14"/>
        <color theme="0"/>
        <rFont val="Arial"/>
        <family val="2"/>
      </rPr>
      <t>runn</t>
    </r>
  </si>
  <si>
    <r>
      <rPr>
        <b/>
        <sz val="14"/>
        <color indexed="56"/>
        <rFont val="Arial"/>
        <family val="2"/>
      </rPr>
      <t>(Birkfeld)</t>
    </r>
    <r>
      <rPr>
        <b/>
        <sz val="20"/>
        <color indexed="56"/>
        <rFont val="Arial"/>
        <family val="2"/>
      </rPr>
      <t xml:space="preserve">   S</t>
    </r>
    <r>
      <rPr>
        <b/>
        <sz val="14"/>
        <color indexed="56"/>
        <rFont val="Arial"/>
        <family val="2"/>
      </rPr>
      <t>lot</t>
    </r>
    <r>
      <rPr>
        <b/>
        <sz val="20"/>
        <color indexed="56"/>
        <rFont val="Arial"/>
        <family val="2"/>
      </rPr>
      <t>C</t>
    </r>
    <r>
      <rPr>
        <b/>
        <sz val="14"/>
        <color indexed="56"/>
        <rFont val="Arial"/>
        <family val="2"/>
      </rPr>
      <t>ar</t>
    </r>
    <r>
      <rPr>
        <b/>
        <sz val="20"/>
        <color indexed="56"/>
        <rFont val="Arial"/>
        <family val="2"/>
      </rPr>
      <t>R</t>
    </r>
    <r>
      <rPr>
        <b/>
        <sz val="14"/>
        <color indexed="56"/>
        <rFont val="Arial"/>
        <family val="2"/>
      </rPr>
      <t>acer</t>
    </r>
    <r>
      <rPr>
        <b/>
        <sz val="20"/>
        <color indexed="56"/>
        <rFont val="Arial"/>
        <family val="2"/>
      </rPr>
      <t>V</t>
    </r>
    <r>
      <rPr>
        <b/>
        <sz val="14"/>
        <color indexed="56"/>
        <rFont val="Arial"/>
        <family val="2"/>
      </rPr>
      <t>ienna   (Queen)</t>
    </r>
  </si>
  <si>
    <t>Punktevergabe: 20/18/16/15/14/13/12/… im Rennen</t>
  </si>
  <si>
    <t xml:space="preserve"> </t>
  </si>
  <si>
    <t xml:space="preserve">Nach langen Diskussionen haben wir uns entschlossen, die maximale Spurbreite auf 82,5mm zu begrenzen. </t>
  </si>
  <si>
    <t>Bodenfreiheit des Fahrzeuges vor dem Rennen 0,8mm, bei der Endabnahme mindestens 0,8mm</t>
  </si>
  <si>
    <t>7.</t>
  </si>
  <si>
    <t>8.</t>
  </si>
  <si>
    <t>9.</t>
  </si>
  <si>
    <t>Ferrari Enzo</t>
  </si>
  <si>
    <t>Nissan R89C</t>
  </si>
  <si>
    <r>
      <t xml:space="preserve">SCRV </t>
    </r>
    <r>
      <rPr>
        <b/>
        <sz val="12"/>
        <color indexed="56"/>
        <rFont val="Arial"/>
        <family val="2"/>
      </rPr>
      <t>(Birkfeld)</t>
    </r>
  </si>
  <si>
    <r>
      <rPr>
        <b/>
        <sz val="20"/>
        <color theme="0"/>
        <rFont val="Arial"/>
        <family val="2"/>
      </rPr>
      <t>A</t>
    </r>
    <r>
      <rPr>
        <b/>
        <sz val="14"/>
        <color theme="0"/>
        <rFont val="Arial"/>
        <family val="2"/>
      </rPr>
      <t>ustria</t>
    </r>
    <r>
      <rPr>
        <b/>
        <sz val="18"/>
        <color theme="0"/>
        <rFont val="Arial"/>
        <family val="2"/>
      </rPr>
      <t xml:space="preserve"> </t>
    </r>
    <r>
      <rPr>
        <b/>
        <sz val="20"/>
        <color theme="0"/>
        <rFont val="Arial"/>
        <family val="2"/>
      </rPr>
      <t>S</t>
    </r>
    <r>
      <rPr>
        <b/>
        <sz val="14"/>
        <color theme="0"/>
        <rFont val="Arial"/>
        <family val="2"/>
      </rPr>
      <t>lotcar</t>
    </r>
    <r>
      <rPr>
        <b/>
        <sz val="18"/>
        <color theme="0"/>
        <rFont val="Arial"/>
        <family val="2"/>
      </rPr>
      <t xml:space="preserve"> </t>
    </r>
    <r>
      <rPr>
        <b/>
        <sz val="20"/>
        <color theme="0"/>
        <rFont val="Arial"/>
        <family val="2"/>
      </rPr>
      <t>R</t>
    </r>
    <r>
      <rPr>
        <b/>
        <sz val="14"/>
        <color theme="0"/>
        <rFont val="Arial"/>
        <family val="2"/>
      </rPr>
      <t>acer</t>
    </r>
  </si>
  <si>
    <t>1. Lauf</t>
  </si>
  <si>
    <t>Neumayer Marko</t>
  </si>
  <si>
    <t>Grunner Roman</t>
  </si>
  <si>
    <t>Fischer Gerhard</t>
  </si>
  <si>
    <t>Lemböck Walter</t>
  </si>
  <si>
    <t>Mayr Dieter</t>
  </si>
  <si>
    <t>Brajer Ernst</t>
  </si>
  <si>
    <t>Schmidt Helmut</t>
  </si>
  <si>
    <t>Schörg Erich</t>
  </si>
  <si>
    <t>Siding Peter</t>
  </si>
  <si>
    <t>Jaguar XJR9 IMSA</t>
  </si>
  <si>
    <t>Jaguar XJR8 Sprint</t>
  </si>
  <si>
    <t>Mercedes C9</t>
  </si>
  <si>
    <t>Porsche 962C KH</t>
  </si>
  <si>
    <r>
      <t xml:space="preserve">Quali-Mittelwert auf </t>
    </r>
    <r>
      <rPr>
        <sz val="10"/>
        <color rgb="FF92D050"/>
        <rFont val="Arial"/>
        <family val="2"/>
      </rPr>
      <t>Spur 3</t>
    </r>
  </si>
  <si>
    <t>2. Lauf</t>
  </si>
  <si>
    <t>Jaguar XJR8 LM</t>
  </si>
  <si>
    <t>Porsche 962 C-91</t>
  </si>
  <si>
    <t>3. Lauf</t>
  </si>
  <si>
    <t>4. Lauf</t>
  </si>
  <si>
    <t>Finale</t>
  </si>
  <si>
    <t>Gruber Martin Leo</t>
  </si>
  <si>
    <r>
      <t xml:space="preserve">Plafit SLP </t>
    </r>
    <r>
      <rPr>
        <b/>
        <sz val="26"/>
        <color rgb="FFFF0000"/>
        <rFont val="Arial"/>
        <family val="2"/>
      </rPr>
      <t>2017/18</t>
    </r>
  </si>
  <si>
    <t>Herbert Drkac</t>
  </si>
  <si>
    <t>Werner Pils</t>
  </si>
  <si>
    <t>Manfred Mötz</t>
  </si>
  <si>
    <t>Toyota GT One</t>
  </si>
  <si>
    <t>Kurt Reznicek</t>
  </si>
  <si>
    <t>Porsche 956 C</t>
  </si>
  <si>
    <t>Drkac Herbert</t>
  </si>
  <si>
    <t>Pils Werner</t>
  </si>
  <si>
    <t>MÖTZ Manfred</t>
  </si>
  <si>
    <t>REZNICEK Kurt</t>
  </si>
  <si>
    <t>noch kein Streicher</t>
  </si>
  <si>
    <t>Motorenpool</t>
  </si>
  <si>
    <r>
      <t xml:space="preserve">2017/18 Plafit-SLP  </t>
    </r>
    <r>
      <rPr>
        <b/>
        <sz val="18"/>
        <color rgb="FF0070C0"/>
        <rFont val="Arial"/>
        <family val="2"/>
      </rPr>
      <t>Wien</t>
    </r>
    <r>
      <rPr>
        <b/>
        <sz val="18"/>
        <color rgb="FF7030A0"/>
        <rFont val="Arial"/>
        <family val="2"/>
      </rPr>
      <t xml:space="preserve"> </t>
    </r>
    <r>
      <rPr>
        <b/>
        <sz val="18"/>
        <rFont val="Arial"/>
        <family val="2"/>
      </rPr>
      <t xml:space="preserve">- Halbenrain - </t>
    </r>
    <r>
      <rPr>
        <b/>
        <sz val="18"/>
        <color rgb="FF0070C0"/>
        <rFont val="Arial"/>
        <family val="2"/>
      </rPr>
      <t>Wien</t>
    </r>
    <r>
      <rPr>
        <b/>
        <sz val="18"/>
        <rFont val="Arial"/>
        <family val="2"/>
      </rPr>
      <t xml:space="preserve"> - </t>
    </r>
    <r>
      <rPr>
        <b/>
        <sz val="18"/>
        <color rgb="FFFF0000"/>
        <rFont val="Arial"/>
        <family val="2"/>
      </rPr>
      <t>Brunn/Geb.</t>
    </r>
    <r>
      <rPr>
        <b/>
        <sz val="18"/>
        <rFont val="Arial"/>
        <family val="2"/>
      </rPr>
      <t xml:space="preserve"> - </t>
    </r>
    <r>
      <rPr>
        <b/>
        <sz val="18"/>
        <color rgb="FF00B050"/>
        <rFont val="Arial"/>
        <family val="2"/>
      </rPr>
      <t>Dürnkrut</t>
    </r>
    <r>
      <rPr>
        <b/>
        <sz val="18"/>
        <rFont val="Arial"/>
        <family val="2"/>
      </rPr>
      <t xml:space="preserve"> </t>
    </r>
  </si>
  <si>
    <r>
      <t xml:space="preserve">Jeweils 1 Rennen bei den </t>
    </r>
    <r>
      <rPr>
        <b/>
        <sz val="10"/>
        <rFont val="Arial"/>
        <family val="2"/>
      </rPr>
      <t>SCRV</t>
    </r>
    <r>
      <rPr>
        <sz val="10"/>
        <rFont val="Arial"/>
        <family val="2"/>
      </rPr>
      <t xml:space="preserve">, im </t>
    </r>
    <r>
      <rPr>
        <b/>
        <sz val="10"/>
        <rFont val="Arial"/>
        <family val="2"/>
      </rPr>
      <t>SCCH</t>
    </r>
    <r>
      <rPr>
        <sz val="10"/>
        <rFont val="Arial"/>
        <family val="2"/>
      </rPr>
      <t xml:space="preserve">, bei den </t>
    </r>
    <r>
      <rPr>
        <b/>
        <sz val="10"/>
        <rFont val="Arial"/>
        <family val="2"/>
      </rPr>
      <t>ASR</t>
    </r>
    <r>
      <rPr>
        <sz val="10"/>
        <rFont val="Arial"/>
        <family val="2"/>
      </rPr>
      <t xml:space="preserve">, bei den </t>
    </r>
    <r>
      <rPr>
        <b/>
        <sz val="10"/>
        <rFont val="Arial"/>
        <family val="2"/>
      </rPr>
      <t>SA</t>
    </r>
    <r>
      <rPr>
        <sz val="10"/>
        <rFont val="Arial"/>
        <family val="2"/>
      </rPr>
      <t xml:space="preserve"> und im </t>
    </r>
    <r>
      <rPr>
        <b/>
        <sz val="10"/>
        <rFont val="Arial"/>
        <family val="2"/>
      </rPr>
      <t xml:space="preserve">ARZD </t>
    </r>
  </si>
  <si>
    <r>
      <rPr>
        <b/>
        <sz val="10"/>
        <rFont val="Arial"/>
        <family val="2"/>
      </rPr>
      <t>Bahnverantwortung:</t>
    </r>
    <r>
      <rPr>
        <sz val="10"/>
        <rFont val="Arial"/>
        <family val="2"/>
      </rPr>
      <t xml:space="preserve"> Club´s</t>
    </r>
  </si>
  <si>
    <t>Maximale Spurbreite (incl. Felgeneinsätze) 82,5mm.</t>
  </si>
  <si>
    <t>Vorderreifen dürfen versiegelt werden, Hinterreifen aus Moosgummi (ausnahmslos GP)</t>
  </si>
  <si>
    <t>Nur Blei,Wolfram oder/und Messing, seitlich nicht außerhalb der Chassisgrundplatte. Befestigung egal (schrauben, kleben, löten…).</t>
  </si>
  <si>
    <t xml:space="preserve">    Slotcarracer Vienna: ca. 15 Runden</t>
  </si>
  <si>
    <t xml:space="preserve"> Dürnkrut: ca.13 Runden</t>
  </si>
  <si>
    <t xml:space="preserve">                                  usw.                                      </t>
  </si>
  <si>
    <t>.</t>
  </si>
  <si>
    <t>Termine:</t>
  </si>
  <si>
    <t>1.Lauf SCRV-Birkfeld-Wien 4.11´17</t>
  </si>
  <si>
    <t>2.Lauf SCCHalbenrain 2.12´17</t>
  </si>
  <si>
    <t>3.Lauf ASR-Wien 27.01´18</t>
  </si>
  <si>
    <t>4.Lauf SA-Brunn am Gebirge 10.3´18</t>
  </si>
  <si>
    <t>5.Lauf ARZDürnkrut 7.4´18</t>
  </si>
  <si>
    <t>Letzte Aktualisierung am 11.09.2017                                                                            RoGru / MD</t>
  </si>
  <si>
    <r>
      <t>S</t>
    </r>
    <r>
      <rPr>
        <b/>
        <sz val="14"/>
        <color indexed="11"/>
        <rFont val="Arial"/>
        <family val="2"/>
      </rPr>
      <t>lot</t>
    </r>
    <r>
      <rPr>
        <b/>
        <sz val="20"/>
        <color indexed="11"/>
        <rFont val="Arial"/>
        <family val="2"/>
      </rPr>
      <t>CarClub Halbenrain</t>
    </r>
  </si>
  <si>
    <t>SCCH</t>
  </si>
  <si>
    <t>Martin Leo Gruber</t>
  </si>
  <si>
    <t>Hubert Schmid</t>
  </si>
  <si>
    <t>Toyota Tom´s 84C</t>
  </si>
  <si>
    <t>▲4</t>
  </si>
  <si>
    <t>▼3</t>
  </si>
  <si>
    <t>nächster Lauf am 27.1.2018 bei ASR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</si>
</sst>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dd/m/yyyy;@"/>
  </numFmts>
  <fonts count="64" x14ac:knownFonts="1">
    <font>
      <sz val="10"/>
      <name val="Arial"/>
      <family val="2"/>
    </font>
    <font>
      <b/>
      <sz val="10"/>
      <name val="Arial"/>
      <family val="2"/>
    </font>
    <font>
      <b/>
      <sz val="36"/>
      <color indexed="10"/>
      <name val="Arial"/>
      <family val="2"/>
    </font>
    <font>
      <b/>
      <sz val="20"/>
      <color indexed="11"/>
      <name val="Arial"/>
      <family val="2"/>
    </font>
    <font>
      <b/>
      <sz val="14"/>
      <color indexed="11"/>
      <name val="Arial"/>
      <family val="2"/>
    </font>
    <font>
      <b/>
      <sz val="20"/>
      <color indexed="56"/>
      <name val="Arial"/>
      <family val="2"/>
    </font>
    <font>
      <b/>
      <sz val="14"/>
      <color indexed="56"/>
      <name val="Arial"/>
      <family val="2"/>
    </font>
    <font>
      <b/>
      <sz val="20"/>
      <color indexed="10"/>
      <name val="Arial"/>
      <family val="2"/>
    </font>
    <font>
      <b/>
      <sz val="14"/>
      <color indexed="10"/>
      <name val="Arial"/>
      <family val="2"/>
    </font>
    <font>
      <sz val="24"/>
      <name val="Arial"/>
      <family val="2"/>
    </font>
    <font>
      <b/>
      <sz val="22"/>
      <color indexed="56"/>
      <name val="Arial"/>
      <family val="2"/>
    </font>
    <font>
      <b/>
      <sz val="12"/>
      <color indexed="56"/>
      <name val="Arial"/>
      <family val="2"/>
    </font>
    <font>
      <sz val="12"/>
      <name val="Arial"/>
      <family val="2"/>
    </font>
    <font>
      <b/>
      <sz val="15"/>
      <color indexed="23"/>
      <name val="Arial"/>
      <family val="2"/>
    </font>
    <font>
      <b/>
      <sz val="15"/>
      <color indexed="5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2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2"/>
      <color indexed="11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2"/>
      <color indexed="12"/>
      <name val="Arial"/>
      <family val="2"/>
    </font>
    <font>
      <sz val="11"/>
      <color indexed="9"/>
      <name val="Arial"/>
      <family val="2"/>
    </font>
    <font>
      <sz val="12"/>
      <color indexed="9"/>
      <name val="Arial"/>
      <family val="2"/>
    </font>
    <font>
      <b/>
      <sz val="22"/>
      <color indexed="10"/>
      <name val="Arial"/>
      <family val="2"/>
    </font>
    <font>
      <sz val="11"/>
      <name val="Arial"/>
      <family val="2"/>
    </font>
    <font>
      <b/>
      <sz val="22"/>
      <color indexed="11"/>
      <name val="Arial"/>
      <family val="2"/>
    </font>
    <font>
      <sz val="10"/>
      <name val="Arial"/>
      <family val="2"/>
    </font>
    <font>
      <b/>
      <sz val="28"/>
      <name val="Arial"/>
      <family val="2"/>
    </font>
    <font>
      <b/>
      <sz val="10"/>
      <color indexed="10"/>
      <name val="Arial"/>
      <family val="2"/>
    </font>
    <font>
      <b/>
      <sz val="9"/>
      <color indexed="81"/>
      <name val="Tahoma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36"/>
      <color rgb="FFFF0000"/>
      <name val="Arial"/>
      <family val="2"/>
    </font>
    <font>
      <b/>
      <sz val="72"/>
      <color rgb="FFFF0000"/>
      <name val="Arial"/>
      <family val="2"/>
    </font>
    <font>
      <b/>
      <sz val="20"/>
      <color rgb="FFFFFF00"/>
      <name val="Arial"/>
      <family val="2"/>
    </font>
    <font>
      <b/>
      <sz val="48"/>
      <color rgb="FFFF0000"/>
      <name val="Arial"/>
      <family val="2"/>
    </font>
    <font>
      <b/>
      <sz val="12"/>
      <color theme="0"/>
      <name val="Arial"/>
      <family val="2"/>
    </font>
    <font>
      <b/>
      <sz val="22"/>
      <color theme="0"/>
      <name val="Arial"/>
      <family val="2"/>
    </font>
    <font>
      <b/>
      <sz val="14"/>
      <color theme="0"/>
      <name val="Arial"/>
      <family val="2"/>
    </font>
    <font>
      <sz val="10"/>
      <color indexed="9"/>
      <name val="Arial"/>
      <family val="2"/>
    </font>
    <font>
      <b/>
      <sz val="18"/>
      <color rgb="FF0070C0"/>
      <name val="Arial"/>
      <family val="2"/>
    </font>
    <font>
      <b/>
      <sz val="18"/>
      <color rgb="FF7030A0"/>
      <name val="Arial"/>
      <family val="2"/>
    </font>
    <font>
      <b/>
      <sz val="18"/>
      <color rgb="FF00B050"/>
      <name val="Arial"/>
      <family val="2"/>
    </font>
    <font>
      <sz val="10"/>
      <color rgb="FF92D050"/>
      <name val="Arial"/>
      <family val="2"/>
    </font>
    <font>
      <b/>
      <sz val="12"/>
      <color indexed="9"/>
      <name val="Arial"/>
      <family val="2"/>
    </font>
    <font>
      <b/>
      <sz val="20"/>
      <color theme="0"/>
      <name val="Arial"/>
      <family val="2"/>
    </font>
    <font>
      <b/>
      <sz val="18"/>
      <color theme="0"/>
      <name val="Arial"/>
      <family val="2"/>
    </font>
    <font>
      <b/>
      <sz val="10"/>
      <color rgb="FFFFFF00"/>
      <name val="Arial"/>
      <family val="2"/>
    </font>
    <font>
      <b/>
      <sz val="28"/>
      <color rgb="FFFF0000"/>
      <name val="Arial"/>
      <family val="2"/>
    </font>
    <font>
      <b/>
      <sz val="26"/>
      <color rgb="FFFF0000"/>
      <name val="Arial"/>
      <family val="2"/>
    </font>
    <font>
      <sz val="9"/>
      <color indexed="81"/>
      <name val="Tahoma"/>
      <family val="2"/>
    </font>
    <font>
      <b/>
      <sz val="10"/>
      <color theme="0"/>
      <name val="Arial"/>
      <family val="2"/>
    </font>
    <font>
      <sz val="14"/>
      <name val="Arial"/>
      <family val="2"/>
    </font>
    <font>
      <b/>
      <sz val="18"/>
      <color rgb="FFFF0000"/>
      <name val="Arial"/>
      <family val="2"/>
    </font>
    <font>
      <sz val="20"/>
      <color rgb="FFFF0000"/>
      <name val="Arial"/>
      <family val="2"/>
    </font>
    <font>
      <sz val="14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17"/>
        <bgColor indexed="21"/>
      </patternFill>
    </fill>
    <fill>
      <patternFill patternType="solid">
        <fgColor indexed="40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indexed="22"/>
        <bgColor indexed="44"/>
      </patternFill>
    </fill>
    <fill>
      <patternFill patternType="solid">
        <fgColor indexed="51"/>
        <bgColor indexed="52"/>
      </patternFill>
    </fill>
    <fill>
      <patternFill patternType="solid">
        <fgColor indexed="23"/>
        <bgColor indexed="19"/>
      </patternFill>
    </fill>
    <fill>
      <patternFill patternType="solid">
        <fgColor indexed="11"/>
        <bgColor indexed="49"/>
      </patternFill>
    </fill>
    <fill>
      <patternFill patternType="solid">
        <fgColor indexed="50"/>
        <bgColor indexed="51"/>
      </patternFill>
    </fill>
    <fill>
      <patternFill patternType="solid">
        <fgColor indexed="48"/>
        <bgColor indexed="30"/>
      </patternFill>
    </fill>
    <fill>
      <patternFill patternType="solid">
        <fgColor indexed="63"/>
        <bgColor indexed="59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23"/>
      </patternFill>
    </fill>
    <fill>
      <patternFill patternType="solid">
        <fgColor theme="7"/>
        <bgColor indexed="49"/>
      </patternFill>
    </fill>
    <fill>
      <patternFill patternType="solid">
        <fgColor theme="7" tint="0.39997558519241921"/>
        <bgColor indexed="30"/>
      </patternFill>
    </fill>
    <fill>
      <patternFill patternType="solid">
        <fgColor theme="9" tint="-0.249977111117893"/>
        <bgColor indexed="34"/>
      </patternFill>
    </fill>
    <fill>
      <patternFill patternType="solid">
        <fgColor theme="9" tint="-0.249977111117893"/>
        <bgColor indexed="23"/>
      </patternFill>
    </fill>
    <fill>
      <gradientFill>
        <stop position="0">
          <color theme="0"/>
        </stop>
        <stop position="1">
          <color theme="0" tint="-0.49803155613879818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34900967436750391"/>
        </stop>
      </gradientFill>
    </fill>
    <fill>
      <patternFill patternType="solid">
        <fgColor theme="3" tint="0.39997558519241921"/>
        <bgColor indexed="56"/>
      </patternFill>
    </fill>
  </fills>
  <borders count="8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2" fillId="0" borderId="0"/>
  </cellStyleXfs>
  <cellXfs count="310">
    <xf numFmtId="0" fontId="0" fillId="0" borderId="0" xfId="0"/>
    <xf numFmtId="0" fontId="32" fillId="0" borderId="0" xfId="1" applyAlignment="1">
      <alignment horizontal="center" vertical="center"/>
    </xf>
    <xf numFmtId="2" fontId="32" fillId="0" borderId="0" xfId="1" applyNumberFormat="1" applyAlignment="1">
      <alignment horizontal="center" vertical="center"/>
    </xf>
    <xf numFmtId="164" fontId="32" fillId="0" borderId="0" xfId="1" applyNumberFormat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32" fillId="2" borderId="0" xfId="1" applyFill="1" applyAlignment="1">
      <alignment horizontal="center" vertical="center"/>
    </xf>
    <xf numFmtId="2" fontId="32" fillId="2" borderId="0" xfId="1" applyNumberFormat="1" applyFill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0" fontId="12" fillId="2" borderId="0" xfId="1" applyFont="1" applyFill="1" applyAlignment="1">
      <alignment horizontal="center" vertical="center" wrapText="1"/>
    </xf>
    <xf numFmtId="0" fontId="12" fillId="6" borderId="2" xfId="1" applyFont="1" applyFill="1" applyBorder="1" applyAlignment="1">
      <alignment horizontal="center" vertical="center"/>
    </xf>
    <xf numFmtId="0" fontId="17" fillId="0" borderId="4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12" fillId="7" borderId="5" xfId="1" applyFont="1" applyFill="1" applyBorder="1" applyAlignment="1">
      <alignment horizontal="center" vertical="center"/>
    </xf>
    <xf numFmtId="0" fontId="12" fillId="8" borderId="5" xfId="1" applyFont="1" applyFill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2" fontId="25" fillId="0" borderId="1" xfId="1" applyNumberFormat="1" applyFont="1" applyFill="1" applyBorder="1" applyAlignment="1">
      <alignment horizontal="center" vertical="center"/>
    </xf>
    <xf numFmtId="2" fontId="26" fillId="0" borderId="1" xfId="1" applyNumberFormat="1" applyFont="1" applyFill="1" applyBorder="1" applyAlignment="1">
      <alignment horizontal="center" vertical="center"/>
    </xf>
    <xf numFmtId="2" fontId="24" fillId="0" borderId="1" xfId="1" applyNumberFormat="1" applyFont="1" applyFill="1" applyBorder="1" applyAlignment="1">
      <alignment horizontal="center" vertical="center"/>
    </xf>
    <xf numFmtId="164" fontId="28" fillId="9" borderId="0" xfId="1" applyNumberFormat="1" applyFont="1" applyFill="1" applyAlignment="1">
      <alignment horizontal="center" vertical="center" wrapText="1"/>
    </xf>
    <xf numFmtId="2" fontId="22" fillId="0" borderId="1" xfId="1" applyNumberFormat="1" applyFont="1" applyFill="1" applyBorder="1" applyAlignment="1">
      <alignment horizontal="center" vertical="center"/>
    </xf>
    <xf numFmtId="2" fontId="17" fillId="0" borderId="4" xfId="1" applyNumberFormat="1" applyFont="1" applyBorder="1" applyAlignment="1">
      <alignment horizontal="center" vertical="center"/>
    </xf>
    <xf numFmtId="0" fontId="1" fillId="0" borderId="0" xfId="1" applyFont="1" applyAlignment="1">
      <alignment horizontal="left"/>
    </xf>
    <xf numFmtId="0" fontId="24" fillId="0" borderId="0" xfId="1" applyFont="1" applyAlignment="1">
      <alignment horizontal="left"/>
    </xf>
    <xf numFmtId="164" fontId="12" fillId="0" borderId="3" xfId="1" applyNumberFormat="1" applyFont="1" applyFill="1" applyBorder="1" applyAlignment="1">
      <alignment horizontal="center" vertical="center"/>
    </xf>
    <xf numFmtId="2" fontId="32" fillId="0" borderId="3" xfId="1" applyNumberFormat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/>
    </xf>
    <xf numFmtId="0" fontId="37" fillId="0" borderId="0" xfId="1" applyFont="1" applyAlignment="1">
      <alignment horizontal="center"/>
    </xf>
    <xf numFmtId="0" fontId="15" fillId="14" borderId="0" xfId="1" applyFont="1" applyFill="1" applyAlignment="1">
      <alignment horizontal="center"/>
    </xf>
    <xf numFmtId="164" fontId="38" fillId="0" borderId="3" xfId="1" applyNumberFormat="1" applyFont="1" applyFill="1" applyBorder="1" applyAlignment="1">
      <alignment horizontal="center" vertical="center"/>
    </xf>
    <xf numFmtId="0" fontId="32" fillId="15" borderId="0" xfId="1" applyFill="1" applyAlignment="1">
      <alignment horizontal="center" vertical="center"/>
    </xf>
    <xf numFmtId="164" fontId="39" fillId="0" borderId="3" xfId="1" applyNumberFormat="1" applyFont="1" applyFill="1" applyBorder="1" applyAlignment="1">
      <alignment horizontal="center" vertical="center"/>
    </xf>
    <xf numFmtId="1" fontId="32" fillId="0" borderId="28" xfId="1" applyNumberFormat="1" applyFont="1" applyFill="1" applyBorder="1" applyAlignment="1">
      <alignment horizontal="center" vertical="center"/>
    </xf>
    <xf numFmtId="1" fontId="32" fillId="0" borderId="4" xfId="1" applyNumberFormat="1" applyFont="1" applyFill="1" applyBorder="1" applyAlignment="1">
      <alignment horizontal="center" vertical="center"/>
    </xf>
    <xf numFmtId="1" fontId="32" fillId="0" borderId="11" xfId="1" applyNumberFormat="1" applyFont="1" applyFill="1" applyBorder="1" applyAlignment="1">
      <alignment horizontal="center" vertical="center"/>
    </xf>
    <xf numFmtId="1" fontId="32" fillId="0" borderId="10" xfId="1" applyNumberFormat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center" vertical="center"/>
    </xf>
    <xf numFmtId="0" fontId="17" fillId="0" borderId="30" xfId="1" applyFont="1" applyFill="1" applyBorder="1" applyAlignment="1">
      <alignment horizontal="center" vertical="center"/>
    </xf>
    <xf numFmtId="2" fontId="17" fillId="0" borderId="9" xfId="1" applyNumberFormat="1" applyFont="1" applyFill="1" applyBorder="1" applyAlignment="1">
      <alignment horizontal="center" vertical="center"/>
    </xf>
    <xf numFmtId="0" fontId="32" fillId="2" borderId="0" xfId="1" applyFill="1" applyBorder="1" applyAlignment="1">
      <alignment horizontal="center" vertical="center"/>
    </xf>
    <xf numFmtId="0" fontId="1" fillId="0" borderId="0" xfId="1" applyFont="1" applyAlignment="1">
      <alignment horizontal="center"/>
    </xf>
    <xf numFmtId="0" fontId="0" fillId="0" borderId="0" xfId="1" applyFont="1" applyAlignment="1">
      <alignment horizontal="center"/>
    </xf>
    <xf numFmtId="0" fontId="32" fillId="0" borderId="0" xfId="1" applyAlignment="1">
      <alignment horizontal="center"/>
    </xf>
    <xf numFmtId="0" fontId="15" fillId="0" borderId="0" xfId="1" applyFont="1" applyAlignment="1">
      <alignment horizontal="center"/>
    </xf>
    <xf numFmtId="0" fontId="22" fillId="0" borderId="0" xfId="1" applyFont="1" applyAlignment="1">
      <alignment horizontal="center"/>
    </xf>
    <xf numFmtId="0" fontId="12" fillId="6" borderId="34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/>
    </xf>
    <xf numFmtId="0" fontId="30" fillId="0" borderId="4" xfId="1" applyFont="1" applyFill="1" applyBorder="1" applyAlignment="1">
      <alignment horizontal="center" vertical="center"/>
    </xf>
    <xf numFmtId="164" fontId="32" fillId="0" borderId="5" xfId="1" applyNumberFormat="1" applyFont="1" applyFill="1" applyBorder="1" applyAlignment="1">
      <alignment horizontal="center" vertical="center"/>
    </xf>
    <xf numFmtId="0" fontId="32" fillId="2" borderId="0" xfId="1" applyFill="1" applyAlignment="1">
      <alignment vertical="center"/>
    </xf>
    <xf numFmtId="0" fontId="12" fillId="0" borderId="9" xfId="1" applyFont="1" applyFill="1" applyBorder="1" applyAlignment="1">
      <alignment horizontal="center" vertical="center"/>
    </xf>
    <xf numFmtId="0" fontId="12" fillId="0" borderId="28" xfId="1" applyFont="1" applyBorder="1" applyAlignment="1">
      <alignment horizontal="center" vertical="center"/>
    </xf>
    <xf numFmtId="2" fontId="32" fillId="23" borderId="13" xfId="1" applyNumberFormat="1" applyFont="1" applyFill="1" applyBorder="1" applyAlignment="1">
      <alignment horizontal="center" vertical="center"/>
    </xf>
    <xf numFmtId="2" fontId="32" fillId="0" borderId="13" xfId="1" applyNumberFormat="1" applyFont="1" applyFill="1" applyBorder="1" applyAlignment="1">
      <alignment horizontal="center" vertical="center"/>
    </xf>
    <xf numFmtId="0" fontId="12" fillId="0" borderId="29" xfId="1" applyFont="1" applyBorder="1" applyAlignment="1">
      <alignment horizontal="center" vertical="center"/>
    </xf>
    <xf numFmtId="2" fontId="17" fillId="0" borderId="30" xfId="1" applyNumberFormat="1" applyFont="1" applyBorder="1" applyAlignment="1">
      <alignment horizontal="center" vertical="center"/>
    </xf>
    <xf numFmtId="0" fontId="30" fillId="0" borderId="30" xfId="1" applyFont="1" applyFill="1" applyBorder="1" applyAlignment="1">
      <alignment horizontal="center" vertical="center"/>
    </xf>
    <xf numFmtId="2" fontId="32" fillId="0" borderId="33" xfId="1" applyNumberFormat="1" applyFont="1" applyFill="1" applyBorder="1" applyAlignment="1">
      <alignment horizontal="center" vertical="center"/>
    </xf>
    <xf numFmtId="2" fontId="32" fillId="0" borderId="48" xfId="1" applyNumberFormat="1" applyFont="1" applyFill="1" applyBorder="1" applyAlignment="1">
      <alignment horizontal="center" vertical="center"/>
    </xf>
    <xf numFmtId="2" fontId="52" fillId="9" borderId="0" xfId="1" applyNumberFormat="1" applyFont="1" applyFill="1" applyAlignment="1">
      <alignment horizontal="center" vertical="center" wrapText="1"/>
    </xf>
    <xf numFmtId="0" fontId="17" fillId="0" borderId="11" xfId="1" applyFont="1" applyFill="1" applyBorder="1" applyAlignment="1">
      <alignment horizontal="center" vertical="center"/>
    </xf>
    <xf numFmtId="0" fontId="17" fillId="0" borderId="8" xfId="1" applyFont="1" applyFill="1" applyBorder="1" applyAlignment="1">
      <alignment horizontal="center" vertical="center"/>
    </xf>
    <xf numFmtId="0" fontId="17" fillId="0" borderId="12" xfId="1" applyFont="1" applyFill="1" applyBorder="1" applyAlignment="1">
      <alignment horizontal="center" vertical="center"/>
    </xf>
    <xf numFmtId="0" fontId="17" fillId="0" borderId="13" xfId="1" applyFont="1" applyFill="1" applyBorder="1" applyAlignment="1">
      <alignment horizontal="center" vertical="center"/>
    </xf>
    <xf numFmtId="0" fontId="30" fillId="0" borderId="1" xfId="1" applyFont="1" applyFill="1" applyBorder="1" applyAlignment="1">
      <alignment horizontal="center" vertical="center"/>
    </xf>
    <xf numFmtId="2" fontId="32" fillId="23" borderId="9" xfId="1" applyNumberFormat="1" applyFont="1" applyFill="1" applyBorder="1" applyAlignment="1">
      <alignment horizontal="center" vertical="center"/>
    </xf>
    <xf numFmtId="164" fontId="32" fillId="23" borderId="34" xfId="1" applyNumberFormat="1" applyFont="1" applyFill="1" applyBorder="1" applyAlignment="1">
      <alignment horizontal="center" vertical="center"/>
    </xf>
    <xf numFmtId="164" fontId="18" fillId="0" borderId="39" xfId="1" applyNumberFormat="1" applyFont="1" applyBorder="1" applyAlignment="1">
      <alignment horizontal="center" vertical="center" wrapText="1"/>
    </xf>
    <xf numFmtId="0" fontId="1" fillId="0" borderId="55" xfId="1" applyFont="1" applyFill="1" applyBorder="1" applyAlignment="1">
      <alignment horizontal="center" vertical="center" wrapText="1"/>
    </xf>
    <xf numFmtId="0" fontId="1" fillId="3" borderId="55" xfId="1" applyFont="1" applyFill="1" applyBorder="1" applyAlignment="1">
      <alignment horizontal="center" vertical="center" wrapText="1"/>
    </xf>
    <xf numFmtId="0" fontId="1" fillId="0" borderId="18" xfId="1" applyFont="1" applyFill="1" applyBorder="1" applyAlignment="1">
      <alignment horizontal="center" vertical="center" wrapText="1"/>
    </xf>
    <xf numFmtId="0" fontId="1" fillId="4" borderId="18" xfId="1" applyFont="1" applyFill="1" applyBorder="1" applyAlignment="1">
      <alignment horizontal="center" vertical="center" wrapText="1"/>
    </xf>
    <xf numFmtId="0" fontId="1" fillId="6" borderId="18" xfId="1" applyFont="1" applyFill="1" applyBorder="1" applyAlignment="1">
      <alignment horizontal="center" vertical="center" wrapText="1"/>
    </xf>
    <xf numFmtId="0" fontId="1" fillId="5" borderId="56" xfId="1" applyFont="1" applyFill="1" applyBorder="1" applyAlignment="1">
      <alignment horizontal="center" vertical="center" wrapText="1"/>
    </xf>
    <xf numFmtId="0" fontId="1" fillId="0" borderId="57" xfId="1" applyFont="1" applyFill="1" applyBorder="1" applyAlignment="1">
      <alignment horizontal="center" vertical="center" wrapText="1"/>
    </xf>
    <xf numFmtId="0" fontId="1" fillId="5" borderId="58" xfId="1" applyFont="1" applyFill="1" applyBorder="1" applyAlignment="1">
      <alignment horizontal="center" vertical="center" wrapText="1"/>
    </xf>
    <xf numFmtId="164" fontId="1" fillId="0" borderId="57" xfId="1" applyNumberFormat="1" applyFont="1" applyBorder="1" applyAlignment="1">
      <alignment horizontal="center" vertical="center"/>
    </xf>
    <xf numFmtId="0" fontId="1" fillId="0" borderId="55" xfId="1" applyFont="1" applyBorder="1" applyAlignment="1">
      <alignment horizontal="center" vertical="center"/>
    </xf>
    <xf numFmtId="0" fontId="19" fillId="0" borderId="59" xfId="1" applyFont="1" applyBorder="1" applyAlignment="1">
      <alignment horizontal="center" vertical="center"/>
    </xf>
    <xf numFmtId="164" fontId="36" fillId="0" borderId="60" xfId="1" applyNumberFormat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/>
    </xf>
    <xf numFmtId="2" fontId="32" fillId="23" borderId="61" xfId="1" applyNumberFormat="1" applyFont="1" applyFill="1" applyBorder="1" applyAlignment="1">
      <alignment horizontal="center" vertical="center"/>
    </xf>
    <xf numFmtId="164" fontId="18" fillId="0" borderId="54" xfId="1" applyNumberFormat="1" applyFont="1" applyBorder="1" applyAlignment="1">
      <alignment horizontal="center" vertical="center" wrapText="1"/>
    </xf>
    <xf numFmtId="0" fontId="1" fillId="5" borderId="55" xfId="1" applyFont="1" applyFill="1" applyBorder="1" applyAlignment="1">
      <alignment horizontal="center" vertical="center" wrapText="1"/>
    </xf>
    <xf numFmtId="0" fontId="1" fillId="5" borderId="31" xfId="1" applyFont="1" applyFill="1" applyBorder="1" applyAlignment="1">
      <alignment horizontal="center" vertical="center" wrapText="1"/>
    </xf>
    <xf numFmtId="164" fontId="36" fillId="0" borderId="63" xfId="1" applyNumberFormat="1" applyFont="1" applyBorder="1" applyAlignment="1">
      <alignment horizontal="center" vertical="center" wrapText="1"/>
    </xf>
    <xf numFmtId="0" fontId="0" fillId="2" borderId="0" xfId="1" applyFont="1" applyFill="1" applyAlignment="1">
      <alignment horizontal="center" vertical="center"/>
    </xf>
    <xf numFmtId="0" fontId="17" fillId="0" borderId="49" xfId="1" applyFont="1" applyFill="1" applyBorder="1" applyAlignment="1">
      <alignment horizontal="center" vertical="center"/>
    </xf>
    <xf numFmtId="0" fontId="17" fillId="6" borderId="64" xfId="1" applyFont="1" applyFill="1" applyBorder="1" applyAlignment="1">
      <alignment horizontal="center" vertical="center"/>
    </xf>
    <xf numFmtId="16" fontId="11" fillId="10" borderId="65" xfId="1" applyNumberFormat="1" applyFont="1" applyFill="1" applyBorder="1" applyAlignment="1">
      <alignment horizontal="center" vertical="center"/>
    </xf>
    <xf numFmtId="16" fontId="44" fillId="19" borderId="65" xfId="1" applyNumberFormat="1" applyFont="1" applyFill="1" applyBorder="1" applyAlignment="1">
      <alignment horizontal="center" vertical="center"/>
    </xf>
    <xf numFmtId="16" fontId="44" fillId="21" borderId="65" xfId="1" applyNumberFormat="1" applyFont="1" applyFill="1" applyBorder="1" applyAlignment="1">
      <alignment horizontal="center" vertical="center"/>
    </xf>
    <xf numFmtId="0" fontId="32" fillId="15" borderId="0" xfId="1" applyFont="1" applyFill="1" applyAlignment="1">
      <alignment horizontal="center" vertical="center"/>
    </xf>
    <xf numFmtId="0" fontId="32" fillId="0" borderId="15" xfId="1" applyFont="1" applyBorder="1" applyAlignment="1">
      <alignment horizontal="center" vertical="center"/>
    </xf>
    <xf numFmtId="0" fontId="32" fillId="2" borderId="0" xfId="1" applyFont="1" applyFill="1" applyAlignment="1">
      <alignment horizontal="center" vertical="center"/>
    </xf>
    <xf numFmtId="0" fontId="32" fillId="0" borderId="0" xfId="1" applyFont="1" applyAlignment="1">
      <alignment horizontal="center" vertical="center"/>
    </xf>
    <xf numFmtId="164" fontId="38" fillId="0" borderId="9" xfId="1" applyNumberFormat="1" applyFont="1" applyFill="1" applyBorder="1" applyAlignment="1">
      <alignment horizontal="center" vertical="center"/>
    </xf>
    <xf numFmtId="164" fontId="37" fillId="0" borderId="5" xfId="1" applyNumberFormat="1" applyFont="1" applyFill="1" applyBorder="1" applyAlignment="1">
      <alignment horizontal="center" vertical="center"/>
    </xf>
    <xf numFmtId="2" fontId="39" fillId="0" borderId="9" xfId="1" applyNumberFormat="1" applyFont="1" applyFill="1" applyBorder="1" applyAlignment="1">
      <alignment horizontal="center" vertical="center"/>
    </xf>
    <xf numFmtId="2" fontId="39" fillId="0" borderId="1" xfId="1" applyNumberFormat="1" applyFont="1" applyBorder="1" applyAlignment="1">
      <alignment horizontal="center" vertical="center"/>
    </xf>
    <xf numFmtId="2" fontId="39" fillId="0" borderId="4" xfId="1" applyNumberFormat="1" applyFont="1" applyBorder="1" applyAlignment="1">
      <alignment horizontal="center" vertical="center"/>
    </xf>
    <xf numFmtId="0" fontId="12" fillId="6" borderId="67" xfId="1" applyFont="1" applyFill="1" applyBorder="1" applyAlignment="1">
      <alignment horizontal="center" vertical="center"/>
    </xf>
    <xf numFmtId="0" fontId="12" fillId="7" borderId="6" xfId="1" applyFont="1" applyFill="1" applyBorder="1" applyAlignment="1">
      <alignment horizontal="center" vertical="center"/>
    </xf>
    <xf numFmtId="0" fontId="12" fillId="8" borderId="6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17" fillId="0" borderId="15" xfId="1" applyNumberFormat="1" applyFont="1" applyFill="1" applyBorder="1" applyAlignment="1">
      <alignment horizontal="center" vertical="center"/>
    </xf>
    <xf numFmtId="0" fontId="12" fillId="7" borderId="15" xfId="1" applyFont="1" applyFill="1" applyBorder="1" applyAlignment="1">
      <alignment horizontal="center" vertical="center"/>
    </xf>
    <xf numFmtId="0" fontId="12" fillId="8" borderId="15" xfId="1" applyFont="1" applyFill="1" applyBorder="1" applyAlignment="1">
      <alignment horizontal="center" vertical="center"/>
    </xf>
    <xf numFmtId="0" fontId="12" fillId="0" borderId="15" xfId="1" applyFont="1" applyFill="1" applyBorder="1" applyAlignment="1">
      <alignment horizontal="center" vertical="center"/>
    </xf>
    <xf numFmtId="164" fontId="1" fillId="0" borderId="18" xfId="1" applyNumberFormat="1" applyFont="1" applyBorder="1" applyAlignment="1">
      <alignment horizontal="center" vertical="center"/>
    </xf>
    <xf numFmtId="0" fontId="12" fillId="6" borderId="68" xfId="1" applyFont="1" applyFill="1" applyBorder="1" applyAlignment="1">
      <alignment horizontal="center" vertical="center"/>
    </xf>
    <xf numFmtId="0" fontId="1" fillId="0" borderId="70" xfId="1" applyFont="1" applyFill="1" applyBorder="1" applyAlignment="1">
      <alignment horizontal="center" vertical="center" wrapText="1"/>
    </xf>
    <xf numFmtId="2" fontId="17" fillId="0" borderId="10" xfId="1" applyNumberFormat="1" applyFont="1" applyFill="1" applyBorder="1" applyAlignment="1">
      <alignment horizontal="center" vertical="center"/>
    </xf>
    <xf numFmtId="2" fontId="17" fillId="0" borderId="71" xfId="1" applyNumberFormat="1" applyFont="1" applyFill="1" applyBorder="1" applyAlignment="1">
      <alignment horizontal="center" vertical="center"/>
    </xf>
    <xf numFmtId="0" fontId="12" fillId="0" borderId="72" xfId="1" applyFont="1" applyFill="1" applyBorder="1" applyAlignment="1">
      <alignment horizontal="center" vertical="center"/>
    </xf>
    <xf numFmtId="0" fontId="30" fillId="0" borderId="32" xfId="1" applyFont="1" applyFill="1" applyBorder="1" applyAlignment="1">
      <alignment horizontal="center" vertical="center"/>
    </xf>
    <xf numFmtId="2" fontId="39" fillId="0" borderId="10" xfId="1" applyNumberFormat="1" applyFont="1" applyFill="1" applyBorder="1" applyAlignment="1">
      <alignment horizontal="center" vertical="center"/>
    </xf>
    <xf numFmtId="2" fontId="39" fillId="0" borderId="68" xfId="1" applyNumberFormat="1" applyFont="1" applyFill="1" applyBorder="1" applyAlignment="1">
      <alignment horizontal="center" vertical="center"/>
    </xf>
    <xf numFmtId="2" fontId="39" fillId="0" borderId="15" xfId="1" applyNumberFormat="1" applyFont="1" applyFill="1" applyBorder="1" applyAlignment="1">
      <alignment horizontal="center" vertical="center"/>
    </xf>
    <xf numFmtId="0" fontId="0" fillId="14" borderId="15" xfId="0" applyFill="1" applyBorder="1" applyAlignment="1">
      <alignment horizontal="center" vertical="center"/>
    </xf>
    <xf numFmtId="0" fontId="0" fillId="15" borderId="15" xfId="0" applyFill="1" applyBorder="1" applyAlignment="1">
      <alignment horizontal="center" vertical="center"/>
    </xf>
    <xf numFmtId="0" fontId="0" fillId="17" borderId="15" xfId="0" applyFill="1" applyBorder="1" applyAlignment="1">
      <alignment horizontal="center" vertical="center"/>
    </xf>
    <xf numFmtId="0" fontId="1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0" fillId="0" borderId="0" xfId="1" applyFont="1" applyAlignment="1">
      <alignment horizontal="center"/>
    </xf>
    <xf numFmtId="0" fontId="32" fillId="0" borderId="0" xfId="1" applyAlignment="1">
      <alignment horizontal="center"/>
    </xf>
    <xf numFmtId="0" fontId="12" fillId="6" borderId="75" xfId="1" applyFont="1" applyFill="1" applyBorder="1" applyAlignment="1">
      <alignment horizontal="center" vertical="center"/>
    </xf>
    <xf numFmtId="0" fontId="12" fillId="0" borderId="73" xfId="1" applyFont="1" applyFill="1" applyBorder="1" applyAlignment="1">
      <alignment horizontal="center" vertical="center"/>
    </xf>
    <xf numFmtId="0" fontId="12" fillId="7" borderId="73" xfId="1" applyFont="1" applyFill="1" applyBorder="1" applyAlignment="1">
      <alignment horizontal="center" vertical="center"/>
    </xf>
    <xf numFmtId="0" fontId="12" fillId="8" borderId="73" xfId="1" applyFont="1" applyFill="1" applyBorder="1" applyAlignment="1">
      <alignment horizontal="center" vertical="center"/>
    </xf>
    <xf numFmtId="164" fontId="38" fillId="0" borderId="74" xfId="1" applyNumberFormat="1" applyFont="1" applyFill="1" applyBorder="1" applyAlignment="1">
      <alignment horizontal="center" vertical="center"/>
    </xf>
    <xf numFmtId="164" fontId="32" fillId="0" borderId="76" xfId="1" applyNumberFormat="1" applyFont="1" applyFill="1" applyBorder="1" applyAlignment="1">
      <alignment horizontal="center" vertical="center"/>
    </xf>
    <xf numFmtId="0" fontId="1" fillId="5" borderId="77" xfId="1" applyFont="1" applyFill="1" applyBorder="1" applyAlignment="1">
      <alignment horizontal="center" vertical="center" wrapText="1"/>
    </xf>
    <xf numFmtId="2" fontId="39" fillId="0" borderId="78" xfId="1" applyNumberFormat="1" applyFont="1" applyFill="1" applyBorder="1" applyAlignment="1">
      <alignment horizontal="center" vertical="center"/>
    </xf>
    <xf numFmtId="2" fontId="39" fillId="0" borderId="79" xfId="1" applyNumberFormat="1" applyFont="1" applyFill="1" applyBorder="1" applyAlignment="1">
      <alignment horizontal="center" vertical="center"/>
    </xf>
    <xf numFmtId="2" fontId="17" fillId="0" borderId="79" xfId="1" applyNumberFormat="1" applyFont="1" applyFill="1" applyBorder="1" applyAlignment="1">
      <alignment horizontal="center" vertical="center"/>
    </xf>
    <xf numFmtId="0" fontId="17" fillId="0" borderId="30" xfId="1" applyFont="1" applyBorder="1" applyAlignment="1">
      <alignment horizontal="center" vertical="center"/>
    </xf>
    <xf numFmtId="1" fontId="32" fillId="0" borderId="1" xfId="1" applyNumberFormat="1" applyFont="1" applyFill="1" applyBorder="1" applyAlignment="1">
      <alignment horizontal="center" vertical="center"/>
    </xf>
    <xf numFmtId="1" fontId="32" fillId="0" borderId="49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9" fillId="16" borderId="15" xfId="0" applyFont="1" applyFill="1" applyBorder="1" applyAlignment="1">
      <alignment horizontal="center" vertical="center"/>
    </xf>
    <xf numFmtId="0" fontId="17" fillId="0" borderId="4" xfId="1" applyNumberFormat="1" applyFont="1" applyFill="1" applyBorder="1" applyAlignment="1">
      <alignment horizontal="center" vertical="center"/>
    </xf>
    <xf numFmtId="0" fontId="17" fillId="15" borderId="4" xfId="1" applyFont="1" applyFill="1" applyBorder="1" applyAlignment="1">
      <alignment horizontal="center" vertical="center"/>
    </xf>
    <xf numFmtId="0" fontId="17" fillId="0" borderId="1" xfId="1" applyNumberFormat="1" applyFont="1" applyFill="1" applyBorder="1" applyAlignment="1">
      <alignment horizontal="center" vertical="center"/>
    </xf>
    <xf numFmtId="0" fontId="17" fillId="0" borderId="15" xfId="1" applyFont="1" applyFill="1" applyBorder="1" applyAlignment="1">
      <alignment horizontal="center" vertical="center"/>
    </xf>
    <xf numFmtId="0" fontId="59" fillId="16" borderId="68" xfId="0" applyFont="1" applyFill="1" applyBorder="1" applyAlignment="1">
      <alignment horizontal="center" vertical="center"/>
    </xf>
    <xf numFmtId="0" fontId="0" fillId="15" borderId="68" xfId="0" applyFill="1" applyBorder="1" applyAlignment="1">
      <alignment horizontal="center" vertical="center"/>
    </xf>
    <xf numFmtId="0" fontId="0" fillId="14" borderId="68" xfId="0" applyFill="1" applyBorder="1" applyAlignment="1">
      <alignment horizontal="center" vertical="center"/>
    </xf>
    <xf numFmtId="0" fontId="55" fillId="16" borderId="68" xfId="0" applyFont="1" applyFill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2" fontId="17" fillId="0" borderId="15" xfId="1" applyNumberFormat="1" applyFont="1" applyBorder="1" applyAlignment="1">
      <alignment horizontal="center" vertical="center"/>
    </xf>
    <xf numFmtId="0" fontId="30" fillId="0" borderId="15" xfId="1" applyFont="1" applyFill="1" applyBorder="1" applyAlignment="1">
      <alignment horizontal="center" vertical="center"/>
    </xf>
    <xf numFmtId="2" fontId="32" fillId="23" borderId="15" xfId="1" applyNumberFormat="1" applyFont="1" applyFill="1" applyBorder="1" applyAlignment="1">
      <alignment horizontal="center" vertical="center"/>
    </xf>
    <xf numFmtId="2" fontId="32" fillId="0" borderId="15" xfId="1" applyNumberFormat="1" applyFont="1" applyFill="1" applyBorder="1" applyAlignment="1">
      <alignment horizontal="center" vertical="center"/>
    </xf>
    <xf numFmtId="164" fontId="38" fillId="0" borderId="15" xfId="1" applyNumberFormat="1" applyFont="1" applyFill="1" applyBorder="1" applyAlignment="1">
      <alignment horizontal="center" vertical="center"/>
    </xf>
    <xf numFmtId="164" fontId="32" fillId="0" borderId="15" xfId="1" applyNumberFormat="1" applyFont="1" applyFill="1" applyBorder="1" applyAlignment="1">
      <alignment horizontal="center" vertical="center"/>
    </xf>
    <xf numFmtId="164" fontId="12" fillId="0" borderId="15" xfId="1" applyNumberFormat="1" applyFont="1" applyFill="1" applyBorder="1" applyAlignment="1">
      <alignment horizontal="center" vertical="center"/>
    </xf>
    <xf numFmtId="0" fontId="12" fillId="0" borderId="68" xfId="1" applyFont="1" applyBorder="1" applyAlignment="1">
      <alignment horizontal="center" vertical="center"/>
    </xf>
    <xf numFmtId="0" fontId="17" fillId="0" borderId="68" xfId="1" applyFont="1" applyFill="1" applyBorder="1" applyAlignment="1">
      <alignment horizontal="center" vertical="center"/>
    </xf>
    <xf numFmtId="0" fontId="30" fillId="0" borderId="68" xfId="1" applyFont="1" applyFill="1" applyBorder="1" applyAlignment="1">
      <alignment horizontal="center" vertical="center"/>
    </xf>
    <xf numFmtId="2" fontId="32" fillId="23" borderId="68" xfId="1" applyNumberFormat="1" applyFont="1" applyFill="1" applyBorder="1" applyAlignment="1">
      <alignment horizontal="center" vertical="center"/>
    </xf>
    <xf numFmtId="164" fontId="39" fillId="0" borderId="68" xfId="1" applyNumberFormat="1" applyFont="1" applyFill="1" applyBorder="1" applyAlignment="1">
      <alignment horizontal="center" vertical="center"/>
    </xf>
    <xf numFmtId="164" fontId="32" fillId="23" borderId="68" xfId="1" applyNumberFormat="1" applyFont="1" applyFill="1" applyBorder="1" applyAlignment="1">
      <alignment horizontal="center" vertical="center"/>
    </xf>
    <xf numFmtId="164" fontId="18" fillId="0" borderId="80" xfId="1" applyNumberFormat="1" applyFont="1" applyBorder="1" applyAlignment="1">
      <alignment horizontal="center" vertical="center" wrapText="1"/>
    </xf>
    <xf numFmtId="0" fontId="1" fillId="0" borderId="80" xfId="1" applyFont="1" applyFill="1" applyBorder="1" applyAlignment="1">
      <alignment horizontal="center" vertical="center" wrapText="1"/>
    </xf>
    <xf numFmtId="0" fontId="1" fillId="3" borderId="80" xfId="1" applyFont="1" applyFill="1" applyBorder="1" applyAlignment="1">
      <alignment horizontal="center" vertical="center" wrapText="1"/>
    </xf>
    <xf numFmtId="0" fontId="1" fillId="4" borderId="80" xfId="1" applyFont="1" applyFill="1" applyBorder="1" applyAlignment="1">
      <alignment horizontal="center" vertical="center" wrapText="1"/>
    </xf>
    <xf numFmtId="0" fontId="1" fillId="8" borderId="80" xfId="1" applyFont="1" applyFill="1" applyBorder="1" applyAlignment="1">
      <alignment horizontal="center" vertical="center" wrapText="1"/>
    </xf>
    <xf numFmtId="0" fontId="1" fillId="5" borderId="80" xfId="1" applyFont="1" applyFill="1" applyBorder="1" applyAlignment="1">
      <alignment horizontal="center" vertical="center" wrapText="1"/>
    </xf>
    <xf numFmtId="164" fontId="1" fillId="0" borderId="80" xfId="1" applyNumberFormat="1" applyFont="1" applyBorder="1" applyAlignment="1">
      <alignment horizontal="center" vertical="center"/>
    </xf>
    <xf numFmtId="0" fontId="1" fillId="0" borderId="80" xfId="1" applyFont="1" applyBorder="1" applyAlignment="1">
      <alignment horizontal="center" vertical="center"/>
    </xf>
    <xf numFmtId="0" fontId="19" fillId="0" borderId="80" xfId="1" applyFont="1" applyBorder="1" applyAlignment="1">
      <alignment horizontal="center" vertical="center"/>
    </xf>
    <xf numFmtId="0" fontId="62" fillId="0" borderId="0" xfId="1" applyFont="1" applyAlignment="1">
      <alignment horizontal="center"/>
    </xf>
    <xf numFmtId="0" fontId="63" fillId="0" borderId="0" xfId="1" applyFont="1" applyAlignment="1">
      <alignment horizontal="center"/>
    </xf>
    <xf numFmtId="0" fontId="60" fillId="0" borderId="0" xfId="1" applyFont="1" applyAlignment="1">
      <alignment horizontal="center"/>
    </xf>
    <xf numFmtId="0" fontId="17" fillId="14" borderId="1" xfId="1" applyNumberFormat="1" applyFont="1" applyFill="1" applyBorder="1" applyAlignment="1">
      <alignment horizontal="center" vertical="center"/>
    </xf>
    <xf numFmtId="16" fontId="23" fillId="25" borderId="65" xfId="1" applyNumberFormat="1" applyFont="1" applyFill="1" applyBorder="1" applyAlignment="1">
      <alignment horizontal="center" vertical="center"/>
    </xf>
    <xf numFmtId="16" fontId="24" fillId="6" borderId="66" xfId="1" applyNumberFormat="1" applyFont="1" applyFill="1" applyBorder="1" applyAlignment="1">
      <alignment horizontal="center" vertical="center"/>
    </xf>
    <xf numFmtId="0" fontId="0" fillId="15" borderId="68" xfId="0" applyFont="1" applyFill="1" applyBorder="1" applyAlignment="1">
      <alignment horizontal="center" vertical="center"/>
    </xf>
    <xf numFmtId="0" fontId="0" fillId="17" borderId="15" xfId="0" applyFont="1" applyFill="1" applyBorder="1" applyAlignment="1">
      <alignment horizontal="center" vertical="center"/>
    </xf>
    <xf numFmtId="0" fontId="0" fillId="15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12" fillId="0" borderId="68" xfId="1" applyNumberFormat="1" applyFont="1" applyFill="1" applyBorder="1" applyAlignment="1">
      <alignment horizontal="center" vertical="center"/>
    </xf>
    <xf numFmtId="0" fontId="12" fillId="6" borderId="15" xfId="1" applyFont="1" applyFill="1" applyBorder="1" applyAlignment="1">
      <alignment horizontal="center" vertical="center"/>
    </xf>
    <xf numFmtId="0" fontId="12" fillId="7" borderId="68" xfId="1" applyFont="1" applyFill="1" applyBorder="1" applyAlignment="1">
      <alignment horizontal="center" vertical="center"/>
    </xf>
    <xf numFmtId="164" fontId="32" fillId="0" borderId="68" xfId="1" applyNumberFormat="1" applyFont="1" applyFill="1" applyBorder="1" applyAlignment="1">
      <alignment horizontal="center" vertical="center"/>
    </xf>
    <xf numFmtId="164" fontId="37" fillId="0" borderId="68" xfId="1" applyNumberFormat="1" applyFont="1" applyFill="1" applyBorder="1" applyAlignment="1">
      <alignment horizontal="center" vertical="center"/>
    </xf>
    <xf numFmtId="0" fontId="0" fillId="17" borderId="68" xfId="0" applyFont="1" applyFill="1" applyBorder="1" applyAlignment="1">
      <alignment horizontal="center" vertical="center"/>
    </xf>
    <xf numFmtId="2" fontId="39" fillId="0" borderId="68" xfId="1" applyNumberFormat="1" applyFont="1" applyBorder="1" applyAlignment="1">
      <alignment horizontal="center" vertical="center"/>
    </xf>
    <xf numFmtId="0" fontId="17" fillId="14" borderId="4" xfId="1" applyNumberFormat="1" applyFont="1" applyFill="1" applyBorder="1" applyAlignment="1">
      <alignment horizontal="center" vertical="center"/>
    </xf>
    <xf numFmtId="0" fontId="17" fillId="15" borderId="1" xfId="1" applyFont="1" applyFill="1" applyBorder="1" applyAlignment="1">
      <alignment horizontal="center" vertical="center"/>
    </xf>
    <xf numFmtId="0" fontId="17" fillId="17" borderId="4" xfId="1" applyFont="1" applyFill="1" applyBorder="1" applyAlignment="1">
      <alignment horizontal="center" vertical="center"/>
    </xf>
    <xf numFmtId="0" fontId="17" fillId="17" borderId="7" xfId="1" applyFont="1" applyFill="1" applyBorder="1" applyAlignment="1">
      <alignment horizontal="center" vertical="center"/>
    </xf>
    <xf numFmtId="0" fontId="17" fillId="0" borderId="11" xfId="1" applyNumberFormat="1" applyFont="1" applyFill="1" applyBorder="1" applyAlignment="1">
      <alignment horizontal="center" vertical="center"/>
    </xf>
    <xf numFmtId="0" fontId="17" fillId="0" borderId="37" xfId="1" applyFont="1" applyBorder="1" applyAlignment="1">
      <alignment horizontal="center" vertical="center" wrapText="1"/>
    </xf>
    <xf numFmtId="0" fontId="17" fillId="0" borderId="26" xfId="1" applyFont="1" applyBorder="1" applyAlignment="1">
      <alignment horizontal="center" vertical="center" wrapText="1"/>
    </xf>
    <xf numFmtId="0" fontId="17" fillId="0" borderId="27" xfId="1" applyFont="1" applyBorder="1" applyAlignment="1">
      <alignment horizontal="center" vertical="center" wrapText="1"/>
    </xf>
    <xf numFmtId="0" fontId="2" fillId="6" borderId="0" xfId="1" applyFont="1" applyFill="1" applyBorder="1" applyAlignment="1">
      <alignment horizontal="center" vertical="center" wrapText="1"/>
    </xf>
    <xf numFmtId="0" fontId="43" fillId="24" borderId="23" xfId="1" applyFont="1" applyFill="1" applyBorder="1" applyAlignment="1">
      <alignment horizontal="center" vertical="center"/>
    </xf>
    <xf numFmtId="0" fontId="43" fillId="24" borderId="24" xfId="1" applyFont="1" applyFill="1" applyBorder="1" applyAlignment="1">
      <alignment horizontal="center" vertical="center"/>
    </xf>
    <xf numFmtId="0" fontId="43" fillId="24" borderId="45" xfId="1" applyFont="1" applyFill="1" applyBorder="1" applyAlignment="1">
      <alignment horizontal="center" vertical="center"/>
    </xf>
    <xf numFmtId="0" fontId="43" fillId="24" borderId="46" xfId="1" applyFont="1" applyFill="1" applyBorder="1" applyAlignment="1">
      <alignment horizontal="center" vertical="center"/>
    </xf>
    <xf numFmtId="0" fontId="43" fillId="24" borderId="0" xfId="1" applyFont="1" applyFill="1" applyBorder="1" applyAlignment="1">
      <alignment horizontal="center" vertical="center"/>
    </xf>
    <xf numFmtId="0" fontId="43" fillId="24" borderId="47" xfId="1" applyFont="1" applyFill="1" applyBorder="1" applyAlignment="1">
      <alignment horizontal="center" vertical="center"/>
    </xf>
    <xf numFmtId="0" fontId="43" fillId="24" borderId="21" xfId="1" applyFont="1" applyFill="1" applyBorder="1" applyAlignment="1">
      <alignment horizontal="center" vertical="center"/>
    </xf>
    <xf numFmtId="0" fontId="43" fillId="24" borderId="19" xfId="1" applyFont="1" applyFill="1" applyBorder="1" applyAlignment="1">
      <alignment horizontal="center" vertical="center"/>
    </xf>
    <xf numFmtId="0" fontId="43" fillId="24" borderId="20" xfId="1" applyFont="1" applyFill="1" applyBorder="1" applyAlignment="1">
      <alignment horizontal="center" vertical="center"/>
    </xf>
    <xf numFmtId="0" fontId="15" fillId="8" borderId="46" xfId="1" applyFont="1" applyFill="1" applyBorder="1" applyAlignment="1">
      <alignment horizontal="center" vertical="center"/>
    </xf>
    <xf numFmtId="0" fontId="15" fillId="8" borderId="0" xfId="1" applyFont="1" applyFill="1" applyBorder="1" applyAlignment="1">
      <alignment horizontal="center" vertical="center"/>
    </xf>
    <xf numFmtId="0" fontId="15" fillId="8" borderId="47" xfId="1" applyFont="1" applyFill="1" applyBorder="1" applyAlignment="1">
      <alignment horizontal="center" vertical="center"/>
    </xf>
    <xf numFmtId="0" fontId="15" fillId="8" borderId="21" xfId="1" applyFont="1" applyFill="1" applyBorder="1" applyAlignment="1">
      <alignment horizontal="center" vertical="center"/>
    </xf>
    <xf numFmtId="0" fontId="15" fillId="8" borderId="19" xfId="1" applyFont="1" applyFill="1" applyBorder="1" applyAlignment="1">
      <alignment horizontal="center" vertical="center"/>
    </xf>
    <xf numFmtId="0" fontId="15" fillId="8" borderId="20" xfId="1" applyFont="1" applyFill="1" applyBorder="1" applyAlignment="1">
      <alignment horizontal="center" vertical="center"/>
    </xf>
    <xf numFmtId="0" fontId="40" fillId="24" borderId="23" xfId="1" applyFont="1" applyFill="1" applyBorder="1" applyAlignment="1">
      <alignment horizontal="center" vertical="center"/>
    </xf>
    <xf numFmtId="0" fontId="40" fillId="24" borderId="24" xfId="1" applyFont="1" applyFill="1" applyBorder="1" applyAlignment="1">
      <alignment horizontal="center" vertical="center"/>
    </xf>
    <xf numFmtId="0" fontId="40" fillId="24" borderId="45" xfId="1" applyFont="1" applyFill="1" applyBorder="1" applyAlignment="1">
      <alignment horizontal="center" vertical="center"/>
    </xf>
    <xf numFmtId="0" fontId="40" fillId="24" borderId="21" xfId="1" applyFont="1" applyFill="1" applyBorder="1" applyAlignment="1">
      <alignment horizontal="center" vertical="center"/>
    </xf>
    <xf numFmtId="0" fontId="40" fillId="24" borderId="19" xfId="1" applyFont="1" applyFill="1" applyBorder="1" applyAlignment="1">
      <alignment horizontal="center" vertical="center"/>
    </xf>
    <xf numFmtId="0" fontId="40" fillId="24" borderId="20" xfId="1" applyFont="1" applyFill="1" applyBorder="1" applyAlignment="1">
      <alignment horizontal="center" vertical="center"/>
    </xf>
    <xf numFmtId="0" fontId="33" fillId="6" borderId="0" xfId="1" applyFont="1" applyFill="1" applyBorder="1" applyAlignment="1">
      <alignment horizontal="center" vertical="center"/>
    </xf>
    <xf numFmtId="0" fontId="33" fillId="6" borderId="19" xfId="1" applyFont="1" applyFill="1" applyBorder="1" applyAlignment="1">
      <alignment horizontal="center" vertical="center"/>
    </xf>
    <xf numFmtId="0" fontId="20" fillId="7" borderId="46" xfId="1" applyFont="1" applyFill="1" applyBorder="1" applyAlignment="1">
      <alignment horizontal="center" vertical="center"/>
    </xf>
    <xf numFmtId="0" fontId="20" fillId="7" borderId="0" xfId="1" applyFont="1" applyFill="1" applyBorder="1" applyAlignment="1">
      <alignment horizontal="center" vertical="center"/>
    </xf>
    <xf numFmtId="0" fontId="20" fillId="7" borderId="47" xfId="1" applyFont="1" applyFill="1" applyBorder="1" applyAlignment="1">
      <alignment horizontal="center" vertical="center"/>
    </xf>
    <xf numFmtId="0" fontId="20" fillId="7" borderId="21" xfId="1" applyFont="1" applyFill="1" applyBorder="1" applyAlignment="1">
      <alignment horizontal="center" vertical="center"/>
    </xf>
    <xf numFmtId="0" fontId="20" fillId="7" borderId="19" xfId="1" applyFont="1" applyFill="1" applyBorder="1" applyAlignment="1">
      <alignment horizontal="center" vertical="center"/>
    </xf>
    <xf numFmtId="0" fontId="20" fillId="7" borderId="20" xfId="1" applyFont="1" applyFill="1" applyBorder="1" applyAlignment="1">
      <alignment horizontal="center" vertical="center"/>
    </xf>
    <xf numFmtId="0" fontId="41" fillId="24" borderId="23" xfId="1" applyFont="1" applyFill="1" applyBorder="1" applyAlignment="1">
      <alignment horizontal="center" vertical="center"/>
    </xf>
    <xf numFmtId="0" fontId="41" fillId="24" borderId="24" xfId="1" applyFont="1" applyFill="1" applyBorder="1" applyAlignment="1">
      <alignment horizontal="center" vertical="center"/>
    </xf>
    <xf numFmtId="0" fontId="41" fillId="24" borderId="45" xfId="1" applyFont="1" applyFill="1" applyBorder="1" applyAlignment="1">
      <alignment horizontal="center" vertical="center"/>
    </xf>
    <xf numFmtId="0" fontId="41" fillId="24" borderId="46" xfId="1" applyFont="1" applyFill="1" applyBorder="1" applyAlignment="1">
      <alignment horizontal="center" vertical="center"/>
    </xf>
    <xf numFmtId="0" fontId="41" fillId="24" borderId="0" xfId="1" applyFont="1" applyFill="1" applyBorder="1" applyAlignment="1">
      <alignment horizontal="center" vertical="center"/>
    </xf>
    <xf numFmtId="0" fontId="41" fillId="24" borderId="47" xfId="1" applyFont="1" applyFill="1" applyBorder="1" applyAlignment="1">
      <alignment horizontal="center" vertical="center"/>
    </xf>
    <xf numFmtId="0" fontId="41" fillId="24" borderId="21" xfId="1" applyFont="1" applyFill="1" applyBorder="1" applyAlignment="1">
      <alignment horizontal="center" vertical="center"/>
    </xf>
    <xf numFmtId="0" fontId="41" fillId="24" borderId="19" xfId="1" applyFont="1" applyFill="1" applyBorder="1" applyAlignment="1">
      <alignment horizontal="center" vertical="center"/>
    </xf>
    <xf numFmtId="0" fontId="41" fillId="24" borderId="20" xfId="1" applyFont="1" applyFill="1" applyBorder="1" applyAlignment="1">
      <alignment horizontal="center" vertical="center"/>
    </xf>
    <xf numFmtId="16" fontId="61" fillId="21" borderId="0" xfId="1" applyNumberFormat="1" applyFont="1" applyFill="1" applyBorder="1" applyAlignment="1">
      <alignment horizontal="center" vertical="center" wrapText="1"/>
    </xf>
    <xf numFmtId="0" fontId="42" fillId="18" borderId="0" xfId="1" applyFont="1" applyFill="1" applyAlignment="1">
      <alignment horizontal="center" vertical="center"/>
    </xf>
    <xf numFmtId="0" fontId="42" fillId="18" borderId="22" xfId="1" applyFont="1" applyFill="1" applyBorder="1" applyAlignment="1">
      <alignment horizontal="center" vertical="center"/>
    </xf>
    <xf numFmtId="0" fontId="17" fillId="0" borderId="25" xfId="1" applyFont="1" applyBorder="1" applyAlignment="1">
      <alignment horizontal="center" vertical="center"/>
    </xf>
    <xf numFmtId="0" fontId="17" fillId="0" borderId="42" xfId="1" applyFont="1" applyBorder="1" applyAlignment="1">
      <alignment horizontal="center" vertical="center"/>
    </xf>
    <xf numFmtId="0" fontId="17" fillId="0" borderId="43" xfId="1" applyFont="1" applyBorder="1" applyAlignment="1">
      <alignment horizontal="center" vertical="center"/>
    </xf>
    <xf numFmtId="0" fontId="17" fillId="0" borderId="44" xfId="1" applyFont="1" applyBorder="1" applyAlignment="1">
      <alignment horizontal="center" vertical="center"/>
    </xf>
    <xf numFmtId="0" fontId="15" fillId="0" borderId="40" xfId="1" applyFont="1" applyFill="1" applyBorder="1" applyAlignment="1">
      <alignment horizontal="center" vertical="center"/>
    </xf>
    <xf numFmtId="0" fontId="15" fillId="0" borderId="41" xfId="1" applyFont="1" applyFill="1" applyBorder="1" applyAlignment="1">
      <alignment horizontal="center" vertical="center"/>
    </xf>
    <xf numFmtId="0" fontId="21" fillId="6" borderId="38" xfId="1" applyFont="1" applyFill="1" applyBorder="1" applyAlignment="1">
      <alignment horizontal="center" vertical="center" wrapText="1"/>
    </xf>
    <xf numFmtId="0" fontId="21" fillId="6" borderId="39" xfId="1" applyFont="1" applyFill="1" applyBorder="1" applyAlignment="1">
      <alignment horizontal="center" vertical="center" wrapText="1"/>
    </xf>
    <xf numFmtId="0" fontId="22" fillId="0" borderId="38" xfId="1" applyFont="1" applyFill="1" applyBorder="1" applyAlignment="1">
      <alignment horizontal="center" vertical="center" wrapText="1"/>
    </xf>
    <xf numFmtId="0" fontId="22" fillId="0" borderId="54" xfId="1" applyFont="1" applyFill="1" applyBorder="1" applyAlignment="1">
      <alignment horizontal="center" vertical="center" wrapText="1"/>
    </xf>
    <xf numFmtId="0" fontId="17" fillId="0" borderId="16" xfId="1" applyFont="1" applyFill="1" applyBorder="1" applyAlignment="1">
      <alignment horizontal="center" vertical="center"/>
    </xf>
    <xf numFmtId="0" fontId="17" fillId="0" borderId="17" xfId="1" applyFont="1" applyFill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30" fillId="0" borderId="0" xfId="1" applyFont="1" applyFill="1" applyBorder="1" applyAlignment="1">
      <alignment horizontal="center" vertical="center" wrapText="1"/>
    </xf>
    <xf numFmtId="0" fontId="47" fillId="9" borderId="0" xfId="1" applyFont="1" applyFill="1" applyBorder="1" applyAlignment="1">
      <alignment horizontal="center" vertical="center" wrapText="1"/>
    </xf>
    <xf numFmtId="0" fontId="27" fillId="9" borderId="0" xfId="1" applyFont="1" applyFill="1" applyBorder="1" applyAlignment="1">
      <alignment horizontal="center" vertical="center" wrapText="1"/>
    </xf>
    <xf numFmtId="0" fontId="3" fillId="12" borderId="0" xfId="1" applyFont="1" applyFill="1" applyBorder="1" applyAlignment="1">
      <alignment horizontal="center" vertical="center" wrapText="1"/>
    </xf>
    <xf numFmtId="0" fontId="3" fillId="12" borderId="81" xfId="1" applyFont="1" applyFill="1" applyBorder="1" applyAlignment="1">
      <alignment horizontal="center" vertical="center" wrapText="1"/>
    </xf>
    <xf numFmtId="0" fontId="13" fillId="8" borderId="0" xfId="1" applyFont="1" applyFill="1" applyBorder="1" applyAlignment="1">
      <alignment horizontal="center" vertical="center"/>
    </xf>
    <xf numFmtId="165" fontId="14" fillId="13" borderId="0" xfId="1" applyNumberFormat="1" applyFont="1" applyFill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80" xfId="1" applyFont="1" applyBorder="1" applyAlignment="1">
      <alignment horizontal="center" vertical="center"/>
    </xf>
    <xf numFmtId="2" fontId="1" fillId="0" borderId="15" xfId="1" applyNumberFormat="1" applyFont="1" applyBorder="1" applyAlignment="1">
      <alignment horizontal="center" vertical="center"/>
    </xf>
    <xf numFmtId="2" fontId="1" fillId="0" borderId="80" xfId="1" applyNumberFormat="1" applyFont="1" applyBorder="1" applyAlignment="1">
      <alignment horizontal="center" vertical="center"/>
    </xf>
    <xf numFmtId="0" fontId="15" fillId="0" borderId="15" xfId="1" applyFont="1" applyFill="1" applyBorder="1" applyAlignment="1">
      <alignment horizontal="center" vertical="center"/>
    </xf>
    <xf numFmtId="0" fontId="15" fillId="0" borderId="80" xfId="1" applyFont="1" applyFill="1" applyBorder="1" applyAlignment="1">
      <alignment horizontal="center" vertical="center"/>
    </xf>
    <xf numFmtId="0" fontId="16" fillId="0" borderId="15" xfId="1" applyFont="1" applyBorder="1" applyAlignment="1">
      <alignment horizontal="center" vertical="center"/>
    </xf>
    <xf numFmtId="0" fontId="16" fillId="0" borderId="80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 wrapText="1"/>
    </xf>
    <xf numFmtId="0" fontId="1" fillId="0" borderId="80" xfId="1" applyFont="1" applyBorder="1" applyAlignment="1">
      <alignment horizontal="center" vertical="center" wrapText="1"/>
    </xf>
    <xf numFmtId="164" fontId="18" fillId="0" borderId="15" xfId="1" applyNumberFormat="1" applyFont="1" applyBorder="1" applyAlignment="1">
      <alignment horizontal="center" vertical="center" wrapText="1"/>
    </xf>
    <xf numFmtId="0" fontId="1" fillId="0" borderId="15" xfId="1" applyFont="1" applyFill="1" applyBorder="1" applyAlignment="1">
      <alignment horizontal="center" vertical="center"/>
    </xf>
    <xf numFmtId="0" fontId="1" fillId="0" borderId="35" xfId="1" applyFont="1" applyBorder="1" applyAlignment="1">
      <alignment horizontal="center" vertical="center"/>
    </xf>
    <xf numFmtId="0" fontId="1" fillId="0" borderId="36" xfId="1" applyFont="1" applyBorder="1" applyAlignment="1">
      <alignment horizontal="center" vertical="center"/>
    </xf>
    <xf numFmtId="0" fontId="45" fillId="21" borderId="0" xfId="1" applyFont="1" applyFill="1" applyBorder="1" applyAlignment="1">
      <alignment horizontal="center" vertical="center" wrapText="1"/>
    </xf>
    <xf numFmtId="0" fontId="1" fillId="0" borderId="50" xfId="1" applyFont="1" applyBorder="1" applyAlignment="1">
      <alignment horizontal="center" vertical="center"/>
    </xf>
    <xf numFmtId="0" fontId="1" fillId="0" borderId="53" xfId="1" applyFont="1" applyBorder="1" applyAlignment="1">
      <alignment horizontal="center" vertical="center"/>
    </xf>
    <xf numFmtId="0" fontId="1" fillId="0" borderId="69" xfId="1" applyFont="1" applyFill="1" applyBorder="1" applyAlignment="1">
      <alignment horizontal="center" vertical="center"/>
    </xf>
    <xf numFmtId="0" fontId="1" fillId="0" borderId="35" xfId="1" applyFont="1" applyFill="1" applyBorder="1" applyAlignment="1">
      <alignment horizontal="center" vertical="center"/>
    </xf>
    <xf numFmtId="0" fontId="1" fillId="0" borderId="36" xfId="1" applyFont="1" applyFill="1" applyBorder="1" applyAlignment="1">
      <alignment horizontal="center" vertical="center"/>
    </xf>
    <xf numFmtId="0" fontId="1" fillId="0" borderId="52" xfId="1" applyFont="1" applyBorder="1" applyAlignment="1">
      <alignment horizontal="center" vertical="center"/>
    </xf>
    <xf numFmtId="0" fontId="45" fillId="20" borderId="0" xfId="1" applyFont="1" applyFill="1" applyBorder="1" applyAlignment="1">
      <alignment horizontal="center" vertical="center" wrapText="1"/>
    </xf>
    <xf numFmtId="0" fontId="10" fillId="10" borderId="0" xfId="1" applyFont="1" applyFill="1" applyBorder="1" applyAlignment="1">
      <alignment horizontal="center" vertical="center" wrapText="1"/>
    </xf>
    <xf numFmtId="0" fontId="1" fillId="0" borderId="38" xfId="1" applyFont="1" applyBorder="1" applyAlignment="1">
      <alignment horizontal="center" vertical="center" wrapText="1"/>
    </xf>
    <xf numFmtId="0" fontId="1" fillId="0" borderId="39" xfId="1" applyFont="1" applyBorder="1" applyAlignment="1">
      <alignment horizontal="center" vertical="center" wrapText="1"/>
    </xf>
    <xf numFmtId="164" fontId="18" fillId="0" borderId="51" xfId="1" applyNumberFormat="1" applyFont="1" applyBorder="1" applyAlignment="1">
      <alignment horizontal="center" vertical="center" wrapText="1"/>
    </xf>
    <xf numFmtId="164" fontId="18" fillId="0" borderId="36" xfId="1" applyNumberFormat="1" applyFont="1" applyBorder="1" applyAlignment="1">
      <alignment horizontal="center" vertical="center" wrapText="1"/>
    </xf>
    <xf numFmtId="2" fontId="1" fillId="0" borderId="38" xfId="1" applyNumberFormat="1" applyFont="1" applyBorder="1" applyAlignment="1">
      <alignment horizontal="center" vertical="center"/>
    </xf>
    <xf numFmtId="2" fontId="1" fillId="0" borderId="39" xfId="1" applyNumberFormat="1" applyFont="1" applyBorder="1" applyAlignment="1">
      <alignment horizontal="center" vertical="center"/>
    </xf>
    <xf numFmtId="0" fontId="15" fillId="0" borderId="38" xfId="1" applyFont="1" applyFill="1" applyBorder="1" applyAlignment="1">
      <alignment horizontal="center" vertical="center"/>
    </xf>
    <xf numFmtId="0" fontId="15" fillId="0" borderId="39" xfId="1" applyFont="1" applyFill="1" applyBorder="1" applyAlignment="1">
      <alignment horizontal="center" vertical="center"/>
    </xf>
    <xf numFmtId="0" fontId="16" fillId="0" borderId="38" xfId="1" applyFont="1" applyBorder="1" applyAlignment="1">
      <alignment horizontal="center" vertical="center"/>
    </xf>
    <xf numFmtId="0" fontId="16" fillId="0" borderId="39" xfId="1" applyFont="1" applyBorder="1" applyAlignment="1">
      <alignment horizontal="center" vertical="center"/>
    </xf>
    <xf numFmtId="164" fontId="1" fillId="0" borderId="51" xfId="1" applyNumberFormat="1" applyFont="1" applyBorder="1" applyAlignment="1">
      <alignment horizontal="center" vertical="center" wrapText="1"/>
    </xf>
    <xf numFmtId="164" fontId="1" fillId="0" borderId="62" xfId="1" applyNumberFormat="1" applyFont="1" applyBorder="1" applyAlignment="1">
      <alignment horizontal="center" vertical="center" wrapText="1"/>
    </xf>
    <xf numFmtId="0" fontId="1" fillId="0" borderId="52" xfId="1" applyFont="1" applyFill="1" applyBorder="1" applyAlignment="1">
      <alignment horizontal="center" vertical="center"/>
    </xf>
    <xf numFmtId="0" fontId="1" fillId="0" borderId="62" xfId="1" applyFont="1" applyFill="1" applyBorder="1" applyAlignment="1">
      <alignment horizontal="center" vertical="center"/>
    </xf>
    <xf numFmtId="0" fontId="47" fillId="9" borderId="14" xfId="1" applyFont="1" applyFill="1" applyBorder="1" applyAlignment="1">
      <alignment horizontal="center" vertical="center" wrapText="1"/>
    </xf>
    <xf numFmtId="0" fontId="29" fillId="6" borderId="0" xfId="1" applyFont="1" applyFill="1" applyBorder="1" applyAlignment="1">
      <alignment horizontal="center" vertical="center" wrapText="1"/>
    </xf>
    <xf numFmtId="164" fontId="18" fillId="0" borderId="62" xfId="1" applyNumberFormat="1" applyFont="1" applyBorder="1" applyAlignment="1">
      <alignment horizontal="center" vertical="center" wrapText="1"/>
    </xf>
    <xf numFmtId="0" fontId="31" fillId="12" borderId="0" xfId="1" applyFont="1" applyFill="1" applyBorder="1" applyAlignment="1">
      <alignment horizontal="center" vertical="center" wrapText="1"/>
    </xf>
    <xf numFmtId="0" fontId="56" fillId="11" borderId="0" xfId="1" applyFont="1" applyFill="1" applyBorder="1" applyAlignment="1">
      <alignment horizontal="center" vertical="center"/>
    </xf>
    <xf numFmtId="0" fontId="5" fillId="10" borderId="0" xfId="1" applyFont="1" applyFill="1" applyBorder="1" applyAlignment="1">
      <alignment horizontal="center" vertical="center" wrapText="1"/>
    </xf>
    <xf numFmtId="0" fontId="45" fillId="22" borderId="0" xfId="1" applyFont="1" applyFill="1" applyAlignment="1">
      <alignment horizontal="center" vertical="center"/>
    </xf>
    <xf numFmtId="0" fontId="7" fillId="6" borderId="0" xfId="1" applyFont="1" applyFill="1" applyBorder="1" applyAlignment="1">
      <alignment horizontal="center" vertical="center" wrapText="1"/>
    </xf>
    <xf numFmtId="0" fontId="54" fillId="20" borderId="0" xfId="1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0" fillId="0" borderId="0" xfId="1" applyFont="1" applyAlignment="1">
      <alignment horizontal="center"/>
    </xf>
    <xf numFmtId="0" fontId="32" fillId="0" borderId="0" xfId="1" applyAlignment="1">
      <alignment horizontal="center"/>
    </xf>
  </cellXfs>
  <cellStyles count="2">
    <cellStyle name="Excel Built-in Normal" xfId="1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F7F7F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D32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3B3B3"/>
      <rgbColor rgb="00FF99CC"/>
      <rgbColor rgb="00CC99FF"/>
      <rgbColor rgb="00FFCC99"/>
      <rgbColor rgb="003366FF"/>
      <rgbColor rgb="0033CCCC"/>
      <rgbColor rgb="0099CC00"/>
      <rgbColor rgb="00FFCC00"/>
      <rgbColor rgb="00FFC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4FC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"/>
  <sheetViews>
    <sheetView tabSelected="1" zoomScale="145" zoomScaleNormal="145" workbookViewId="0">
      <selection activeCell="G45" sqref="G45"/>
    </sheetView>
  </sheetViews>
  <sheetFormatPr baseColWidth="10" defaultRowHeight="13.2" x14ac:dyDescent="0.25"/>
  <cols>
    <col min="1" max="1" width="3.109375" style="1" customWidth="1"/>
    <col min="2" max="2" width="3.88671875" style="1" customWidth="1"/>
    <col min="3" max="3" width="7" style="1" customWidth="1"/>
    <col min="4" max="4" width="27.33203125" style="1" customWidth="1"/>
    <col min="5" max="5" width="12" style="1" customWidth="1"/>
    <col min="6" max="6" width="10.44140625" style="1" customWidth="1"/>
    <col min="7" max="11" width="10.6640625" style="1" customWidth="1"/>
    <col min="12" max="12" width="5.33203125" style="1" customWidth="1"/>
  </cols>
  <sheetData>
    <row r="1" spans="1:12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6.25" customHeight="1" x14ac:dyDescent="0.25">
      <c r="A2" s="5"/>
      <c r="B2" s="198" t="s">
        <v>142</v>
      </c>
      <c r="C2" s="198"/>
      <c r="D2" s="198"/>
      <c r="E2" s="198"/>
      <c r="F2" s="198"/>
      <c r="G2" s="198"/>
      <c r="H2" s="198"/>
      <c r="I2" s="198"/>
      <c r="J2" s="198"/>
      <c r="K2" s="198"/>
      <c r="L2" s="5"/>
    </row>
    <row r="3" spans="1:12" ht="27.75" customHeight="1" x14ac:dyDescent="0.25">
      <c r="A3" s="5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5"/>
    </row>
    <row r="4" spans="1:12" ht="15.9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5.9" customHeight="1" x14ac:dyDescent="0.25">
      <c r="A5" s="5"/>
      <c r="B5" s="5"/>
      <c r="C5" s="5"/>
      <c r="D5" s="5"/>
      <c r="E5" s="220" t="str">
        <f>D21</f>
        <v>Mayr Dieter</v>
      </c>
      <c r="F5" s="220"/>
      <c r="G5" s="220"/>
      <c r="H5" s="220"/>
      <c r="I5" s="5"/>
      <c r="J5" s="5"/>
      <c r="K5" s="5"/>
      <c r="L5" s="5"/>
    </row>
    <row r="6" spans="1:12" ht="15.9" customHeight="1" thickBot="1" x14ac:dyDescent="0.3">
      <c r="A6" s="5"/>
      <c r="B6" s="5"/>
      <c r="C6" s="5"/>
      <c r="D6" s="5"/>
      <c r="E6" s="221"/>
      <c r="F6" s="221"/>
      <c r="G6" s="221"/>
      <c r="H6" s="221"/>
      <c r="I6" s="5"/>
      <c r="J6" s="5"/>
      <c r="K6" s="5"/>
      <c r="L6" s="5"/>
    </row>
    <row r="7" spans="1:12" ht="15.9" customHeight="1" x14ac:dyDescent="0.25">
      <c r="A7" s="5"/>
      <c r="B7" s="222" t="str">
        <f>D22</f>
        <v>Grunner Roman</v>
      </c>
      <c r="C7" s="223"/>
      <c r="D7" s="224"/>
      <c r="E7" s="228">
        <v>1</v>
      </c>
      <c r="F7" s="229"/>
      <c r="G7" s="229"/>
      <c r="H7" s="230"/>
      <c r="I7" s="5"/>
      <c r="J7" s="5"/>
      <c r="K7" s="5"/>
      <c r="L7" s="5"/>
    </row>
    <row r="8" spans="1:12" ht="15.9" customHeight="1" thickBot="1" x14ac:dyDescent="0.3">
      <c r="A8" s="5"/>
      <c r="B8" s="225"/>
      <c r="C8" s="226"/>
      <c r="D8" s="227"/>
      <c r="E8" s="231"/>
      <c r="F8" s="232"/>
      <c r="G8" s="232"/>
      <c r="H8" s="233"/>
      <c r="I8" s="5"/>
      <c r="J8" s="5"/>
      <c r="K8" s="5"/>
      <c r="L8" s="5"/>
    </row>
    <row r="9" spans="1:12" ht="15.9" customHeight="1" x14ac:dyDescent="0.25">
      <c r="A9" s="5"/>
      <c r="B9" s="199">
        <v>2</v>
      </c>
      <c r="C9" s="200"/>
      <c r="D9" s="201"/>
      <c r="E9" s="231"/>
      <c r="F9" s="232"/>
      <c r="G9" s="232"/>
      <c r="H9" s="233"/>
      <c r="I9" s="208" t="str">
        <f>D23</f>
        <v>Manfred Mötz</v>
      </c>
      <c r="J9" s="209"/>
      <c r="K9" s="210"/>
      <c r="L9" s="5"/>
    </row>
    <row r="10" spans="1:12" ht="15.9" customHeight="1" thickBot="1" x14ac:dyDescent="0.3">
      <c r="A10" s="5"/>
      <c r="B10" s="202"/>
      <c r="C10" s="203"/>
      <c r="D10" s="204"/>
      <c r="E10" s="231"/>
      <c r="F10" s="232"/>
      <c r="G10" s="232"/>
      <c r="H10" s="233"/>
      <c r="I10" s="211"/>
      <c r="J10" s="212"/>
      <c r="K10" s="213"/>
      <c r="L10" s="5"/>
    </row>
    <row r="11" spans="1:12" ht="15.9" customHeight="1" x14ac:dyDescent="0.25">
      <c r="A11" s="5"/>
      <c r="B11" s="202"/>
      <c r="C11" s="203"/>
      <c r="D11" s="204"/>
      <c r="E11" s="231"/>
      <c r="F11" s="232"/>
      <c r="G11" s="232"/>
      <c r="H11" s="233"/>
      <c r="I11" s="214">
        <v>3</v>
      </c>
      <c r="J11" s="215"/>
      <c r="K11" s="216"/>
      <c r="L11" s="5"/>
    </row>
    <row r="12" spans="1:12" ht="15.9" customHeight="1" thickBot="1" x14ac:dyDescent="0.3">
      <c r="A12" s="5"/>
      <c r="B12" s="205"/>
      <c r="C12" s="206"/>
      <c r="D12" s="207"/>
      <c r="E12" s="234"/>
      <c r="F12" s="235"/>
      <c r="G12" s="235"/>
      <c r="H12" s="236"/>
      <c r="I12" s="217"/>
      <c r="J12" s="218"/>
      <c r="K12" s="219"/>
      <c r="L12" s="5"/>
    </row>
    <row r="13" spans="1:12" ht="15.9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15.9" customHeight="1" x14ac:dyDescent="0.25">
      <c r="A14" s="5"/>
      <c r="B14" s="237" t="s">
        <v>218</v>
      </c>
      <c r="C14" s="237"/>
      <c r="D14" s="237"/>
      <c r="E14" s="237"/>
      <c r="F14" s="237"/>
      <c r="G14" s="237"/>
      <c r="H14" s="237"/>
      <c r="I14" s="237"/>
      <c r="J14" s="237"/>
      <c r="K14" s="237"/>
      <c r="L14" s="49"/>
    </row>
    <row r="15" spans="1:12" ht="15.9" customHeight="1" x14ac:dyDescent="0.25">
      <c r="A15" s="5"/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49"/>
    </row>
    <row r="16" spans="1:12" ht="15.9" customHeight="1" x14ac:dyDescent="0.25">
      <c r="A16" s="5"/>
      <c r="B16" s="86"/>
      <c r="C16" s="5"/>
      <c r="D16" s="5"/>
      <c r="E16" s="5"/>
      <c r="F16" s="5"/>
      <c r="G16" s="5"/>
      <c r="H16" s="5"/>
      <c r="I16" s="5"/>
      <c r="J16" s="5"/>
      <c r="K16" s="5"/>
      <c r="L16" s="49"/>
    </row>
    <row r="17" spans="1:12" ht="15.9" customHeight="1" x14ac:dyDescent="0.25">
      <c r="A17" s="5"/>
      <c r="B17" s="238" t="s">
        <v>137</v>
      </c>
      <c r="C17" s="238"/>
      <c r="D17" s="238"/>
      <c r="E17" s="238"/>
      <c r="F17" s="238"/>
      <c r="G17" s="5"/>
      <c r="H17" s="5"/>
      <c r="I17" s="5"/>
      <c r="J17" s="5"/>
      <c r="K17" s="5"/>
      <c r="L17" s="49"/>
    </row>
    <row r="18" spans="1:12" ht="15.9" customHeight="1" thickBot="1" x14ac:dyDescent="0.3">
      <c r="A18" s="5"/>
      <c r="B18" s="239"/>
      <c r="C18" s="239"/>
      <c r="D18" s="239"/>
      <c r="E18" s="239"/>
      <c r="F18" s="239"/>
      <c r="G18" s="5"/>
      <c r="H18" s="5"/>
      <c r="I18" s="5"/>
      <c r="J18" s="5"/>
      <c r="K18" s="5"/>
      <c r="L18" s="49"/>
    </row>
    <row r="19" spans="1:12" ht="15.9" customHeight="1" x14ac:dyDescent="0.25">
      <c r="A19" s="5"/>
      <c r="B19" s="240" t="s">
        <v>1</v>
      </c>
      <c r="C19" s="241"/>
      <c r="D19" s="244" t="s">
        <v>3</v>
      </c>
      <c r="E19" s="246" t="s">
        <v>192</v>
      </c>
      <c r="F19" s="248" t="s">
        <v>15</v>
      </c>
      <c r="G19" s="195" t="s">
        <v>16</v>
      </c>
      <c r="H19" s="196"/>
      <c r="I19" s="196"/>
      <c r="J19" s="196"/>
      <c r="K19" s="197"/>
      <c r="L19" s="5"/>
    </row>
    <row r="20" spans="1:12" ht="15.9" customHeight="1" thickBot="1" x14ac:dyDescent="0.3">
      <c r="A20" s="5"/>
      <c r="B20" s="242"/>
      <c r="C20" s="243"/>
      <c r="D20" s="245"/>
      <c r="E20" s="247"/>
      <c r="F20" s="249"/>
      <c r="G20" s="89">
        <v>43043</v>
      </c>
      <c r="H20" s="177">
        <v>43071</v>
      </c>
      <c r="I20" s="90">
        <v>42762</v>
      </c>
      <c r="J20" s="91">
        <v>42804</v>
      </c>
      <c r="K20" s="178">
        <v>42832</v>
      </c>
      <c r="L20" s="5"/>
    </row>
    <row r="21" spans="1:12" ht="15.9" customHeight="1" x14ac:dyDescent="0.25">
      <c r="A21" s="5"/>
      <c r="B21" s="26">
        <v>1</v>
      </c>
      <c r="C21" s="16" t="s">
        <v>70</v>
      </c>
      <c r="D21" s="36" t="s">
        <v>164</v>
      </c>
      <c r="E21" s="88">
        <f t="shared" ref="E21:E30" si="0">F21</f>
        <v>38</v>
      </c>
      <c r="F21" s="50">
        <f t="shared" ref="F21:F30" si="1">SUM(G21:K21)</f>
        <v>38</v>
      </c>
      <c r="G21" s="191">
        <v>18</v>
      </c>
      <c r="H21" s="176">
        <v>20</v>
      </c>
      <c r="I21" s="36"/>
      <c r="J21" s="36"/>
      <c r="K21" s="87"/>
      <c r="L21" s="5"/>
    </row>
    <row r="22" spans="1:12" ht="15.9" customHeight="1" x14ac:dyDescent="0.25">
      <c r="A22" s="5"/>
      <c r="B22" s="26">
        <v>2</v>
      </c>
      <c r="C22" s="18" t="s">
        <v>20</v>
      </c>
      <c r="D22" s="10" t="s">
        <v>161</v>
      </c>
      <c r="E22" s="88">
        <f t="shared" si="0"/>
        <v>35</v>
      </c>
      <c r="F22" s="11">
        <f t="shared" si="1"/>
        <v>35</v>
      </c>
      <c r="G22" s="190">
        <v>20</v>
      </c>
      <c r="H22" s="144">
        <v>15</v>
      </c>
      <c r="I22" s="36"/>
      <c r="J22" s="36"/>
      <c r="K22" s="87"/>
      <c r="L22" s="5"/>
    </row>
    <row r="23" spans="1:12" ht="15.9" customHeight="1" x14ac:dyDescent="0.25">
      <c r="A23" s="5"/>
      <c r="B23" s="26">
        <v>3</v>
      </c>
      <c r="C23" s="16" t="s">
        <v>216</v>
      </c>
      <c r="D23" s="10" t="s">
        <v>184</v>
      </c>
      <c r="E23" s="88">
        <f t="shared" si="0"/>
        <v>26</v>
      </c>
      <c r="F23" s="11">
        <f t="shared" si="1"/>
        <v>26</v>
      </c>
      <c r="G23" s="46">
        <v>12</v>
      </c>
      <c r="H23" s="10">
        <v>14</v>
      </c>
      <c r="I23" s="10"/>
      <c r="J23" s="10"/>
      <c r="K23" s="60"/>
      <c r="L23" s="5"/>
    </row>
    <row r="24" spans="1:12" ht="15.9" customHeight="1" x14ac:dyDescent="0.25">
      <c r="A24" s="5"/>
      <c r="B24" s="26">
        <v>4</v>
      </c>
      <c r="C24" s="20" t="s">
        <v>23</v>
      </c>
      <c r="D24" s="10" t="s">
        <v>213</v>
      </c>
      <c r="E24" s="88">
        <f t="shared" si="0"/>
        <v>18</v>
      </c>
      <c r="F24" s="11">
        <f t="shared" si="1"/>
        <v>18</v>
      </c>
      <c r="G24" s="36"/>
      <c r="H24" s="143">
        <v>18</v>
      </c>
      <c r="I24" s="142"/>
      <c r="J24" s="142"/>
      <c r="K24" s="194"/>
      <c r="L24" s="5"/>
    </row>
    <row r="25" spans="1:12" ht="15.9" customHeight="1" x14ac:dyDescent="0.25">
      <c r="A25" s="5"/>
      <c r="B25" s="26">
        <v>5</v>
      </c>
      <c r="C25" s="18" t="s">
        <v>19</v>
      </c>
      <c r="D25" s="10" t="s">
        <v>167</v>
      </c>
      <c r="E25" s="88">
        <f t="shared" si="0"/>
        <v>16</v>
      </c>
      <c r="F25" s="11">
        <f t="shared" si="1"/>
        <v>16</v>
      </c>
      <c r="G25" s="192">
        <v>16</v>
      </c>
      <c r="H25" s="10"/>
      <c r="I25" s="10"/>
      <c r="J25" s="10"/>
      <c r="K25" s="60"/>
      <c r="L25" s="5"/>
    </row>
    <row r="26" spans="1:12" ht="15.9" customHeight="1" x14ac:dyDescent="0.25">
      <c r="A26" s="5"/>
      <c r="B26" s="26">
        <v>6</v>
      </c>
      <c r="C26" s="20" t="s">
        <v>23</v>
      </c>
      <c r="D26" s="10" t="s">
        <v>214</v>
      </c>
      <c r="E26" s="88">
        <f t="shared" si="0"/>
        <v>16</v>
      </c>
      <c r="F26" s="11">
        <f t="shared" si="1"/>
        <v>16</v>
      </c>
      <c r="G26" s="10"/>
      <c r="H26" s="193">
        <v>16</v>
      </c>
      <c r="I26" s="61"/>
      <c r="J26" s="10"/>
      <c r="K26" s="60"/>
      <c r="L26" s="5"/>
    </row>
    <row r="27" spans="1:12" ht="15.9" customHeight="1" x14ac:dyDescent="0.25">
      <c r="A27" s="5"/>
      <c r="B27" s="26">
        <v>7</v>
      </c>
      <c r="C27" s="18" t="s">
        <v>217</v>
      </c>
      <c r="D27" s="10" t="s">
        <v>182</v>
      </c>
      <c r="E27" s="88">
        <f t="shared" si="0"/>
        <v>15</v>
      </c>
      <c r="F27" s="11">
        <f t="shared" si="1"/>
        <v>15</v>
      </c>
      <c r="G27" s="10">
        <v>15</v>
      </c>
      <c r="H27" s="46"/>
      <c r="I27" s="10"/>
      <c r="J27" s="10"/>
      <c r="K27" s="62"/>
      <c r="L27" s="5"/>
    </row>
    <row r="28" spans="1:12" ht="15.9" customHeight="1" x14ac:dyDescent="0.25">
      <c r="A28" s="5"/>
      <c r="B28" s="26">
        <v>8</v>
      </c>
      <c r="C28" s="18" t="s">
        <v>217</v>
      </c>
      <c r="D28" s="10" t="s">
        <v>168</v>
      </c>
      <c r="E28" s="88">
        <f t="shared" si="0"/>
        <v>14</v>
      </c>
      <c r="F28" s="11">
        <f t="shared" si="1"/>
        <v>14</v>
      </c>
      <c r="G28" s="10">
        <v>14</v>
      </c>
      <c r="H28" s="10"/>
      <c r="I28" s="10"/>
      <c r="J28" s="10"/>
      <c r="K28" s="63"/>
      <c r="L28" s="5"/>
    </row>
    <row r="29" spans="1:12" ht="15.9" customHeight="1" x14ac:dyDescent="0.25">
      <c r="A29" s="5"/>
      <c r="B29" s="26">
        <v>9</v>
      </c>
      <c r="C29" s="18" t="s">
        <v>217</v>
      </c>
      <c r="D29" s="10" t="s">
        <v>183</v>
      </c>
      <c r="E29" s="88">
        <f t="shared" si="0"/>
        <v>13</v>
      </c>
      <c r="F29" s="11">
        <f t="shared" si="1"/>
        <v>13</v>
      </c>
      <c r="G29" s="10">
        <v>13</v>
      </c>
      <c r="H29" s="10"/>
      <c r="I29" s="10"/>
      <c r="J29" s="10"/>
      <c r="K29" s="63"/>
      <c r="L29" s="5"/>
    </row>
    <row r="30" spans="1:12" ht="15.9" customHeight="1" x14ac:dyDescent="0.25">
      <c r="A30" s="5"/>
      <c r="B30" s="26">
        <v>10</v>
      </c>
      <c r="C30" s="18" t="s">
        <v>217</v>
      </c>
      <c r="D30" s="137" t="s">
        <v>186</v>
      </c>
      <c r="E30" s="88">
        <f t="shared" si="0"/>
        <v>11</v>
      </c>
      <c r="F30" s="11">
        <f t="shared" si="1"/>
        <v>11</v>
      </c>
      <c r="G30" s="10">
        <v>11</v>
      </c>
      <c r="H30" s="46"/>
      <c r="I30" s="10"/>
      <c r="J30" s="10"/>
      <c r="K30" s="63"/>
      <c r="L30" s="5"/>
    </row>
    <row r="31" spans="1:12" ht="15.9" customHeight="1" x14ac:dyDescent="0.25">
      <c r="A31" s="5"/>
      <c r="B31" s="5"/>
      <c r="C31" s="5"/>
      <c r="D31" s="5"/>
      <c r="E31" s="16" t="s">
        <v>70</v>
      </c>
      <c r="F31" s="16" t="s">
        <v>17</v>
      </c>
      <c r="G31" s="16" t="s">
        <v>24</v>
      </c>
      <c r="H31" s="17" t="s">
        <v>18</v>
      </c>
      <c r="I31" s="18" t="s">
        <v>20</v>
      </c>
      <c r="J31" s="18" t="s">
        <v>19</v>
      </c>
      <c r="K31" s="20" t="s">
        <v>23</v>
      </c>
      <c r="L31" s="7"/>
    </row>
    <row r="32" spans="1:12" ht="15.9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ht="15.9" customHeight="1" x14ac:dyDescent="0.25">
      <c r="A33" s="5"/>
      <c r="B33" s="253" t="s">
        <v>148</v>
      </c>
      <c r="C33" s="253"/>
      <c r="D33" s="253"/>
      <c r="E33" s="253"/>
      <c r="F33" s="253"/>
      <c r="G33" s="253"/>
      <c r="H33" s="253"/>
      <c r="I33" s="253"/>
      <c r="J33" s="253"/>
      <c r="K33" s="253"/>
      <c r="L33" s="5"/>
    </row>
    <row r="34" spans="1:12" ht="15.9" customHeight="1" x14ac:dyDescent="0.25">
      <c r="A34" s="5"/>
      <c r="B34" s="253" t="s">
        <v>25</v>
      </c>
      <c r="C34" s="253"/>
      <c r="D34" s="253"/>
      <c r="E34" s="253"/>
      <c r="F34" s="253"/>
      <c r="G34" s="253"/>
      <c r="H34" s="253"/>
      <c r="I34" s="253"/>
      <c r="J34" s="253"/>
      <c r="K34" s="253"/>
      <c r="L34" s="5"/>
    </row>
    <row r="35" spans="1:12" ht="15.9" customHeight="1" x14ac:dyDescent="0.25">
      <c r="A35" s="5"/>
      <c r="B35" s="253" t="s">
        <v>143</v>
      </c>
      <c r="C35" s="253"/>
      <c r="D35" s="253"/>
      <c r="E35" s="253"/>
      <c r="F35" s="253"/>
      <c r="G35" s="253"/>
      <c r="H35" s="253"/>
      <c r="I35" s="253"/>
      <c r="J35" s="253"/>
      <c r="K35" s="253"/>
      <c r="L35" s="5"/>
    </row>
    <row r="36" spans="1:12" ht="15.9" customHeight="1" x14ac:dyDescent="0.25">
      <c r="A36" s="5"/>
      <c r="B36" s="253" t="s">
        <v>26</v>
      </c>
      <c r="C36" s="253"/>
      <c r="D36" s="253"/>
      <c r="E36" s="253"/>
      <c r="F36" s="253"/>
      <c r="G36" s="253"/>
      <c r="H36" s="253"/>
      <c r="I36" s="253"/>
      <c r="J36" s="253"/>
      <c r="K36" s="253"/>
      <c r="L36" s="5"/>
    </row>
    <row r="37" spans="1:12" ht="15.9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7"/>
    </row>
    <row r="38" spans="1:12" ht="15.9" customHeight="1" x14ac:dyDescent="0.25">
      <c r="A38" s="5"/>
      <c r="B38" s="5"/>
      <c r="C38" s="5"/>
      <c r="D38" s="5"/>
      <c r="E38" s="252" t="s">
        <v>141</v>
      </c>
      <c r="F38" s="252"/>
      <c r="G38" s="252"/>
      <c r="H38" s="252"/>
      <c r="I38" s="252"/>
      <c r="J38" s="5"/>
      <c r="K38" s="5"/>
      <c r="L38" s="7"/>
    </row>
    <row r="39" spans="1:12" ht="15.9" customHeight="1" thickBot="1" x14ac:dyDescent="0.3">
      <c r="A39" s="5"/>
      <c r="B39" s="5"/>
      <c r="C39" s="5"/>
      <c r="D39" s="39"/>
      <c r="E39" s="89">
        <v>43043</v>
      </c>
      <c r="F39" s="177">
        <v>43071</v>
      </c>
      <c r="G39" s="90">
        <v>42762</v>
      </c>
      <c r="H39" s="91">
        <v>42804</v>
      </c>
      <c r="I39" s="178">
        <v>42832</v>
      </c>
      <c r="J39" s="5"/>
      <c r="K39" s="5"/>
      <c r="L39" s="5"/>
    </row>
    <row r="40" spans="1:12" ht="15.9" customHeight="1" x14ac:dyDescent="0.25">
      <c r="A40" s="5"/>
      <c r="B40" s="5"/>
      <c r="C40" s="5"/>
      <c r="D40" s="36" t="s">
        <v>161</v>
      </c>
      <c r="E40" s="64">
        <v>5</v>
      </c>
      <c r="F40" s="47">
        <v>4</v>
      </c>
      <c r="G40" s="47"/>
      <c r="H40" s="47"/>
      <c r="I40" s="47"/>
      <c r="J40" s="5"/>
      <c r="K40" s="5"/>
      <c r="L40" s="5"/>
    </row>
    <row r="41" spans="1:12" ht="15.9" customHeight="1" x14ac:dyDescent="0.25">
      <c r="A41" s="5"/>
      <c r="B41" s="5"/>
      <c r="C41" s="5"/>
      <c r="D41" s="10" t="s">
        <v>182</v>
      </c>
      <c r="E41" s="47">
        <v>33</v>
      </c>
      <c r="F41" s="47"/>
      <c r="G41" s="47"/>
      <c r="H41" s="47"/>
      <c r="I41" s="47"/>
      <c r="J41" s="5"/>
      <c r="K41" s="5"/>
      <c r="L41" s="5"/>
    </row>
    <row r="42" spans="1:12" ht="15.9" customHeight="1" x14ac:dyDescent="0.25">
      <c r="A42" s="5"/>
      <c r="B42" s="5"/>
      <c r="C42" s="5"/>
      <c r="D42" s="15" t="s">
        <v>186</v>
      </c>
      <c r="E42" s="47">
        <v>12</v>
      </c>
      <c r="F42" s="47"/>
      <c r="G42" s="47"/>
      <c r="H42" s="47"/>
      <c r="I42" s="47"/>
      <c r="J42" s="5"/>
      <c r="K42" s="5"/>
      <c r="L42" s="5"/>
    </row>
    <row r="43" spans="1:12" ht="15.9" customHeight="1" x14ac:dyDescent="0.25">
      <c r="A43" s="5"/>
      <c r="B43" s="5"/>
      <c r="C43" s="5"/>
      <c r="D43" s="10" t="s">
        <v>184</v>
      </c>
      <c r="E43" s="47">
        <v>23</v>
      </c>
      <c r="F43" s="47">
        <v>38</v>
      </c>
      <c r="G43" s="47"/>
      <c r="H43" s="47"/>
      <c r="I43" s="47"/>
      <c r="J43" s="5"/>
      <c r="K43" s="5"/>
      <c r="L43" s="5"/>
    </row>
    <row r="44" spans="1:12" ht="15.9" customHeight="1" x14ac:dyDescent="0.25">
      <c r="A44" s="5"/>
      <c r="B44" s="5"/>
      <c r="C44" s="5"/>
      <c r="D44" s="10" t="s">
        <v>164</v>
      </c>
      <c r="E44" s="47">
        <v>4</v>
      </c>
      <c r="F44" s="47">
        <v>7</v>
      </c>
      <c r="G44" s="47"/>
      <c r="H44" s="47"/>
      <c r="I44" s="47"/>
      <c r="J44" s="5"/>
      <c r="K44" s="5"/>
      <c r="L44" s="5"/>
    </row>
    <row r="45" spans="1:12" ht="15.9" customHeight="1" x14ac:dyDescent="0.25">
      <c r="A45" s="5"/>
      <c r="B45" s="5"/>
      <c r="C45" s="5"/>
      <c r="D45" s="10" t="s">
        <v>167</v>
      </c>
      <c r="E45" s="47">
        <v>31</v>
      </c>
      <c r="F45" s="47"/>
      <c r="G45" s="47"/>
      <c r="H45" s="47"/>
      <c r="I45" s="47"/>
      <c r="J45" s="5"/>
      <c r="K45" s="5"/>
      <c r="L45" s="5"/>
    </row>
    <row r="46" spans="1:12" ht="15.9" customHeight="1" x14ac:dyDescent="0.25">
      <c r="A46" s="5"/>
      <c r="B46" s="5"/>
      <c r="C46" s="5"/>
      <c r="D46" s="10" t="s">
        <v>168</v>
      </c>
      <c r="E46" s="47">
        <v>22</v>
      </c>
      <c r="F46" s="47"/>
      <c r="G46" s="47"/>
      <c r="H46" s="47"/>
      <c r="I46" s="47"/>
      <c r="J46" s="5"/>
      <c r="K46" s="5"/>
      <c r="L46" s="5"/>
    </row>
    <row r="47" spans="1:12" ht="15.9" customHeight="1" x14ac:dyDescent="0.25">
      <c r="A47" s="5"/>
      <c r="B47" s="5"/>
      <c r="C47" s="5"/>
      <c r="D47" s="10" t="s">
        <v>183</v>
      </c>
      <c r="E47" s="47">
        <v>28</v>
      </c>
      <c r="F47" s="47"/>
      <c r="G47" s="47"/>
      <c r="H47" s="47"/>
      <c r="I47" s="47"/>
      <c r="J47" s="5"/>
      <c r="K47" s="5"/>
      <c r="L47" s="5"/>
    </row>
    <row r="48" spans="1:12" ht="15.9" customHeight="1" x14ac:dyDescent="0.25">
      <c r="A48" s="5"/>
      <c r="B48" s="5"/>
      <c r="C48" s="5"/>
      <c r="D48" s="10" t="s">
        <v>214</v>
      </c>
      <c r="E48" s="109"/>
      <c r="F48" s="47">
        <v>33</v>
      </c>
      <c r="G48" s="47"/>
      <c r="H48" s="47"/>
      <c r="I48" s="47"/>
      <c r="J48" s="5"/>
      <c r="K48" s="5"/>
      <c r="L48" s="5"/>
    </row>
    <row r="49" spans="1:12" ht="15.9" customHeight="1" x14ac:dyDescent="0.25">
      <c r="A49" s="5"/>
      <c r="B49" s="5"/>
      <c r="C49" s="5"/>
      <c r="D49" s="10" t="s">
        <v>213</v>
      </c>
      <c r="E49" s="109"/>
      <c r="F49" s="47">
        <v>6</v>
      </c>
      <c r="G49" s="47"/>
      <c r="H49" s="47"/>
      <c r="I49" s="47"/>
      <c r="J49" s="5"/>
      <c r="K49" s="5"/>
      <c r="L49" s="5"/>
    </row>
    <row r="50" spans="1:12" ht="15.9" customHeight="1" x14ac:dyDescent="0.25">
      <c r="A50" s="5"/>
      <c r="B50" s="5"/>
      <c r="C50" s="5"/>
      <c r="D50" s="145"/>
      <c r="E50" s="109"/>
      <c r="F50" s="47"/>
      <c r="G50" s="47"/>
      <c r="H50" s="47"/>
      <c r="I50" s="47"/>
      <c r="J50" s="5"/>
      <c r="K50" s="5"/>
      <c r="L50" s="5"/>
    </row>
    <row r="51" spans="1:12" ht="15.9" customHeight="1" x14ac:dyDescent="0.25">
      <c r="A51" s="5"/>
      <c r="B51" s="5"/>
      <c r="C51" s="5"/>
      <c r="D51" s="30"/>
      <c r="E51" s="92"/>
      <c r="F51" s="92"/>
      <c r="G51" s="92"/>
      <c r="H51" s="92"/>
      <c r="I51" s="92"/>
      <c r="J51" s="5"/>
      <c r="K51" s="5"/>
      <c r="L51" s="5"/>
    </row>
    <row r="52" spans="1:12" ht="15.9" customHeight="1" x14ac:dyDescent="0.25">
      <c r="A52" s="5"/>
      <c r="B52" s="5"/>
      <c r="C52" s="5"/>
      <c r="D52" s="250" t="s">
        <v>193</v>
      </c>
      <c r="E52" s="109">
        <v>1</v>
      </c>
      <c r="F52" s="109">
        <v>12</v>
      </c>
      <c r="G52" s="109">
        <v>22</v>
      </c>
      <c r="H52" s="109">
        <v>31</v>
      </c>
      <c r="I52" s="109">
        <v>40</v>
      </c>
      <c r="J52" s="5"/>
      <c r="K52" s="5"/>
      <c r="L52" s="5"/>
    </row>
    <row r="53" spans="1:12" ht="15.9" customHeight="1" x14ac:dyDescent="0.25">
      <c r="A53" s="5"/>
      <c r="B53" s="5"/>
      <c r="C53" s="5"/>
      <c r="D53" s="251"/>
      <c r="E53" s="109">
        <v>2</v>
      </c>
      <c r="F53" s="109">
        <v>18</v>
      </c>
      <c r="G53" s="109">
        <v>23</v>
      </c>
      <c r="H53" s="109">
        <v>33</v>
      </c>
      <c r="I53" s="93"/>
      <c r="J53" s="5"/>
      <c r="K53" s="5"/>
      <c r="L53" s="5"/>
    </row>
    <row r="54" spans="1:12" ht="15.9" customHeight="1" x14ac:dyDescent="0.25">
      <c r="A54" s="5"/>
      <c r="B54" s="5"/>
      <c r="C54" s="5"/>
      <c r="D54" s="251"/>
      <c r="E54" s="109">
        <v>4</v>
      </c>
      <c r="F54" s="93"/>
      <c r="G54" s="109">
        <v>25</v>
      </c>
      <c r="H54" s="109">
        <v>38</v>
      </c>
      <c r="I54" s="93"/>
      <c r="J54" s="5"/>
      <c r="K54" s="5"/>
      <c r="L54" s="5"/>
    </row>
    <row r="55" spans="1:12" ht="15.9" customHeight="1" x14ac:dyDescent="0.25">
      <c r="A55" s="5"/>
      <c r="B55" s="5"/>
      <c r="C55" s="5"/>
      <c r="D55" s="251"/>
      <c r="E55" s="109">
        <v>5</v>
      </c>
      <c r="F55" s="93"/>
      <c r="G55" s="109">
        <v>28</v>
      </c>
      <c r="I55" s="93"/>
      <c r="J55" s="5"/>
      <c r="K55" s="5"/>
      <c r="L55" s="5"/>
    </row>
    <row r="56" spans="1:12" ht="15.9" customHeight="1" x14ac:dyDescent="0.25">
      <c r="A56" s="5"/>
      <c r="B56" s="5"/>
      <c r="C56" s="5"/>
      <c r="D56" s="251"/>
      <c r="E56" s="109">
        <v>7</v>
      </c>
      <c r="F56" s="93"/>
      <c r="G56" s="93"/>
      <c r="H56" s="93"/>
      <c r="I56" s="93"/>
      <c r="J56" s="5"/>
      <c r="K56" s="5"/>
      <c r="L56" s="5"/>
    </row>
    <row r="57" spans="1:12" ht="15.9" customHeight="1" x14ac:dyDescent="0.25">
      <c r="A57" s="5"/>
      <c r="B57" s="5"/>
      <c r="C57" s="5"/>
      <c r="D57" s="5"/>
      <c r="E57" s="94"/>
      <c r="F57" s="94"/>
      <c r="G57" s="94"/>
      <c r="H57" s="94"/>
      <c r="I57" s="94"/>
      <c r="J57" s="5"/>
      <c r="K57" s="5"/>
      <c r="L57" s="5"/>
    </row>
    <row r="58" spans="1:12" ht="15.9" customHeight="1" x14ac:dyDescent="0.25">
      <c r="E58" s="95"/>
      <c r="F58" s="95"/>
      <c r="G58" s="95"/>
      <c r="H58" s="95"/>
      <c r="I58" s="95"/>
      <c r="J58" s="95"/>
    </row>
    <row r="59" spans="1:12" ht="18" customHeight="1" x14ac:dyDescent="0.25">
      <c r="E59" s="95"/>
      <c r="F59" s="95"/>
      <c r="G59" s="95"/>
      <c r="H59" s="95"/>
      <c r="I59" s="95"/>
      <c r="J59" s="95"/>
    </row>
    <row r="60" spans="1:12" ht="18" customHeight="1" x14ac:dyDescent="0.25">
      <c r="E60" s="95"/>
      <c r="F60" s="95"/>
      <c r="G60" s="95"/>
      <c r="H60" s="95"/>
      <c r="I60" s="95"/>
      <c r="J60" s="95"/>
    </row>
    <row r="61" spans="1:12" ht="18" customHeight="1" x14ac:dyDescent="0.25">
      <c r="E61" s="95"/>
      <c r="F61" s="95"/>
      <c r="G61" s="95"/>
      <c r="H61" s="95"/>
      <c r="I61" s="95"/>
      <c r="J61" s="95"/>
    </row>
    <row r="62" spans="1:12" ht="18" customHeight="1" x14ac:dyDescent="0.25">
      <c r="E62" s="95"/>
      <c r="F62" s="95"/>
      <c r="G62" s="95"/>
      <c r="H62" s="95"/>
      <c r="I62" s="95"/>
      <c r="J62" s="95"/>
    </row>
    <row r="63" spans="1:12" ht="18" customHeight="1" x14ac:dyDescent="0.25">
      <c r="E63" s="95"/>
      <c r="F63" s="95"/>
      <c r="G63" s="95"/>
      <c r="H63" s="95"/>
      <c r="I63" s="95"/>
      <c r="J63" s="95"/>
    </row>
    <row r="64" spans="1:12" ht="18" customHeight="1" x14ac:dyDescent="0.25">
      <c r="E64" s="95"/>
      <c r="F64" s="95"/>
      <c r="G64" s="95"/>
      <c r="H64" s="95"/>
      <c r="I64" s="95"/>
      <c r="J64" s="95"/>
    </row>
    <row r="65" spans="5:10" ht="18" customHeight="1" x14ac:dyDescent="0.25">
      <c r="E65" s="95"/>
      <c r="F65" s="95"/>
      <c r="G65" s="95"/>
      <c r="H65" s="95"/>
      <c r="I65" s="95"/>
      <c r="J65" s="95"/>
    </row>
    <row r="66" spans="5:10" ht="18" customHeight="1" x14ac:dyDescent="0.25">
      <c r="E66" s="95"/>
      <c r="F66" s="95"/>
      <c r="G66" s="95"/>
      <c r="H66" s="95"/>
      <c r="I66" s="95"/>
      <c r="J66" s="95"/>
    </row>
    <row r="67" spans="5:10" ht="18" customHeight="1" x14ac:dyDescent="0.25">
      <c r="E67" s="95"/>
      <c r="F67" s="95"/>
      <c r="G67" s="95"/>
      <c r="H67" s="95"/>
      <c r="I67" s="95"/>
      <c r="J67" s="95"/>
    </row>
    <row r="68" spans="5:10" ht="18" customHeight="1" x14ac:dyDescent="0.25">
      <c r="E68" s="95"/>
      <c r="F68" s="95"/>
      <c r="G68" s="95"/>
      <c r="H68" s="95"/>
      <c r="I68" s="95"/>
      <c r="J68" s="95"/>
    </row>
    <row r="69" spans="5:10" ht="18" customHeight="1" x14ac:dyDescent="0.25">
      <c r="E69" s="95"/>
      <c r="F69" s="95"/>
      <c r="G69" s="95"/>
      <c r="H69" s="95"/>
      <c r="I69" s="95"/>
      <c r="J69" s="95"/>
    </row>
    <row r="70" spans="5:10" ht="18" customHeight="1" x14ac:dyDescent="0.25">
      <c r="E70" s="95"/>
      <c r="F70" s="95"/>
      <c r="G70" s="95"/>
      <c r="H70" s="95"/>
      <c r="I70" s="95"/>
      <c r="J70" s="95"/>
    </row>
    <row r="71" spans="5:10" ht="18" customHeight="1" x14ac:dyDescent="0.25">
      <c r="E71" s="95"/>
      <c r="F71" s="95"/>
      <c r="G71" s="95"/>
      <c r="H71" s="95"/>
      <c r="I71" s="95"/>
      <c r="J71" s="95"/>
    </row>
    <row r="72" spans="5:10" ht="18" customHeight="1" x14ac:dyDescent="0.25">
      <c r="E72" s="95"/>
      <c r="F72" s="95"/>
      <c r="G72" s="95"/>
      <c r="H72" s="95"/>
      <c r="I72" s="95"/>
      <c r="J72" s="95"/>
    </row>
    <row r="73" spans="5:10" ht="18" customHeight="1" x14ac:dyDescent="0.25">
      <c r="E73" s="95"/>
      <c r="F73" s="95"/>
      <c r="G73" s="95"/>
      <c r="H73" s="95"/>
      <c r="I73" s="95"/>
      <c r="J73" s="95"/>
    </row>
    <row r="74" spans="5:10" ht="18" customHeight="1" x14ac:dyDescent="0.25">
      <c r="E74" s="95"/>
      <c r="F74" s="95"/>
      <c r="G74" s="95"/>
      <c r="H74" s="95"/>
      <c r="I74" s="95"/>
      <c r="J74" s="95"/>
    </row>
    <row r="75" spans="5:10" ht="18" customHeight="1" x14ac:dyDescent="0.25">
      <c r="E75" s="95"/>
      <c r="F75" s="95"/>
      <c r="G75" s="95"/>
      <c r="H75" s="95"/>
      <c r="I75" s="95"/>
      <c r="J75" s="95"/>
    </row>
    <row r="76" spans="5:10" ht="18" customHeight="1" x14ac:dyDescent="0.25">
      <c r="E76" s="95"/>
      <c r="F76" s="95"/>
      <c r="G76" s="95"/>
      <c r="H76" s="95"/>
      <c r="I76" s="95"/>
      <c r="J76" s="95"/>
    </row>
    <row r="77" spans="5:10" ht="18" customHeight="1" x14ac:dyDescent="0.25">
      <c r="E77" s="95"/>
      <c r="F77" s="95"/>
      <c r="G77" s="95"/>
      <c r="H77" s="95"/>
      <c r="I77" s="95"/>
      <c r="J77" s="95"/>
    </row>
    <row r="78" spans="5:10" ht="18" customHeight="1" x14ac:dyDescent="0.25">
      <c r="E78" s="95"/>
      <c r="F78" s="95"/>
      <c r="G78" s="95"/>
      <c r="H78" s="95"/>
      <c r="I78" s="95"/>
      <c r="J78" s="95"/>
    </row>
    <row r="79" spans="5:10" ht="18" customHeight="1" x14ac:dyDescent="0.25">
      <c r="E79" s="95"/>
      <c r="F79" s="95"/>
      <c r="G79" s="95"/>
      <c r="H79" s="95"/>
      <c r="I79" s="95"/>
      <c r="J79" s="95"/>
    </row>
    <row r="80" spans="5:10" ht="18" customHeight="1" x14ac:dyDescent="0.25">
      <c r="E80" s="95"/>
      <c r="F80" s="95"/>
      <c r="G80" s="95"/>
      <c r="H80" s="95"/>
      <c r="I80" s="95"/>
      <c r="J80" s="95"/>
    </row>
    <row r="81" spans="5:10" ht="18" customHeight="1" x14ac:dyDescent="0.25">
      <c r="E81" s="95"/>
      <c r="F81" s="95"/>
      <c r="G81" s="95"/>
      <c r="H81" s="95"/>
      <c r="I81" s="95"/>
      <c r="J81" s="95"/>
    </row>
    <row r="82" spans="5:10" ht="18" customHeight="1" x14ac:dyDescent="0.25">
      <c r="E82" s="95"/>
      <c r="F82" s="95"/>
      <c r="G82" s="95"/>
      <c r="H82" s="95"/>
      <c r="I82" s="95"/>
      <c r="J82" s="95"/>
    </row>
    <row r="83" spans="5:10" ht="18" customHeight="1" x14ac:dyDescent="0.25">
      <c r="E83" s="95"/>
      <c r="F83" s="95"/>
      <c r="G83" s="95"/>
      <c r="H83" s="95"/>
      <c r="I83" s="95"/>
      <c r="J83" s="95"/>
    </row>
    <row r="84" spans="5:10" ht="18" customHeight="1" x14ac:dyDescent="0.25">
      <c r="E84" s="95"/>
      <c r="F84" s="95"/>
      <c r="G84" s="95"/>
      <c r="H84" s="95"/>
      <c r="I84" s="95"/>
      <c r="J84" s="95"/>
    </row>
    <row r="85" spans="5:10" ht="18" customHeight="1" x14ac:dyDescent="0.25">
      <c r="E85" s="95"/>
      <c r="F85" s="95"/>
      <c r="G85" s="95"/>
      <c r="H85" s="95"/>
      <c r="I85" s="95"/>
      <c r="J85" s="95"/>
    </row>
    <row r="86" spans="5:10" ht="18" customHeight="1" x14ac:dyDescent="0.25">
      <c r="E86" s="95"/>
      <c r="F86" s="95"/>
      <c r="G86" s="95"/>
      <c r="H86" s="95"/>
      <c r="I86" s="95"/>
      <c r="J86" s="95"/>
    </row>
    <row r="87" spans="5:10" ht="18" customHeight="1" x14ac:dyDescent="0.25">
      <c r="E87" s="95"/>
      <c r="F87" s="95"/>
      <c r="G87" s="95"/>
      <c r="H87" s="95"/>
      <c r="I87" s="95"/>
      <c r="J87" s="95"/>
    </row>
    <row r="88" spans="5:10" ht="18" customHeight="1" x14ac:dyDescent="0.25">
      <c r="E88" s="95"/>
      <c r="F88" s="95"/>
      <c r="G88" s="95"/>
      <c r="H88" s="95"/>
      <c r="I88" s="95"/>
      <c r="J88" s="95"/>
    </row>
    <row r="89" spans="5:10" ht="18" customHeight="1" x14ac:dyDescent="0.25">
      <c r="E89" s="95"/>
      <c r="F89" s="95"/>
      <c r="G89" s="95"/>
      <c r="H89" s="95"/>
      <c r="I89" s="95"/>
      <c r="J89" s="95"/>
    </row>
    <row r="90" spans="5:10" ht="18" customHeight="1" x14ac:dyDescent="0.25">
      <c r="E90" s="95"/>
      <c r="F90" s="95"/>
      <c r="G90" s="95"/>
      <c r="H90" s="95"/>
      <c r="I90" s="95"/>
      <c r="J90" s="95"/>
    </row>
    <row r="91" spans="5:10" ht="18" customHeight="1" x14ac:dyDescent="0.25">
      <c r="E91" s="95"/>
      <c r="F91" s="95"/>
      <c r="G91" s="95"/>
      <c r="H91" s="95"/>
      <c r="I91" s="95"/>
      <c r="J91" s="95"/>
    </row>
    <row r="92" spans="5:10" ht="18" customHeight="1" x14ac:dyDescent="0.25">
      <c r="E92" s="95"/>
      <c r="F92" s="95"/>
      <c r="G92" s="95"/>
      <c r="H92" s="95"/>
      <c r="I92" s="95"/>
      <c r="J92" s="95"/>
    </row>
    <row r="93" spans="5:10" ht="18" customHeight="1" x14ac:dyDescent="0.25">
      <c r="E93" s="95"/>
      <c r="F93" s="95"/>
      <c r="G93" s="95"/>
      <c r="H93" s="95"/>
      <c r="I93" s="95"/>
      <c r="J93" s="95"/>
    </row>
    <row r="94" spans="5:10" ht="18" customHeight="1" x14ac:dyDescent="0.25">
      <c r="E94" s="95"/>
      <c r="F94" s="95"/>
      <c r="G94" s="95"/>
      <c r="H94" s="95"/>
      <c r="I94" s="95"/>
      <c r="J94" s="95"/>
    </row>
    <row r="95" spans="5:10" ht="18" customHeight="1" x14ac:dyDescent="0.25">
      <c r="E95" s="95"/>
      <c r="F95" s="95"/>
      <c r="G95" s="95"/>
      <c r="H95" s="95"/>
      <c r="I95" s="95"/>
      <c r="J95" s="95"/>
    </row>
    <row r="96" spans="5:10" ht="18" customHeight="1" x14ac:dyDescent="0.25">
      <c r="E96" s="95"/>
      <c r="F96" s="95"/>
      <c r="G96" s="95"/>
      <c r="H96" s="95"/>
      <c r="I96" s="95"/>
      <c r="J96" s="95"/>
    </row>
    <row r="97" spans="5:10" ht="18" customHeight="1" x14ac:dyDescent="0.25">
      <c r="E97" s="95"/>
      <c r="F97" s="95"/>
      <c r="G97" s="95"/>
      <c r="H97" s="95"/>
      <c r="I97" s="95"/>
      <c r="J97" s="95"/>
    </row>
    <row r="98" spans="5:10" ht="18" customHeight="1" x14ac:dyDescent="0.25">
      <c r="E98" s="95"/>
      <c r="F98" s="95"/>
      <c r="G98" s="95"/>
      <c r="H98" s="95"/>
      <c r="I98" s="95"/>
      <c r="J98" s="95"/>
    </row>
    <row r="99" spans="5:10" ht="18" customHeight="1" x14ac:dyDescent="0.25">
      <c r="E99" s="95"/>
      <c r="F99" s="95"/>
      <c r="G99" s="95"/>
      <c r="H99" s="95"/>
      <c r="I99" s="95"/>
      <c r="J99" s="95"/>
    </row>
    <row r="100" spans="5:10" ht="18" customHeight="1" x14ac:dyDescent="0.25">
      <c r="E100" s="95"/>
      <c r="F100" s="95"/>
      <c r="G100" s="95"/>
      <c r="H100" s="95"/>
      <c r="I100" s="95"/>
      <c r="J100" s="95"/>
    </row>
    <row r="101" spans="5:10" ht="18" customHeight="1" x14ac:dyDescent="0.25">
      <c r="E101" s="95"/>
      <c r="F101" s="95"/>
      <c r="G101" s="95"/>
      <c r="H101" s="95"/>
      <c r="I101" s="95"/>
      <c r="J101" s="95"/>
    </row>
    <row r="102" spans="5:10" ht="18" customHeight="1" x14ac:dyDescent="0.25">
      <c r="E102" s="95"/>
      <c r="F102" s="95"/>
      <c r="G102" s="95"/>
      <c r="H102" s="95"/>
      <c r="I102" s="95"/>
      <c r="J102" s="95"/>
    </row>
    <row r="103" spans="5:10" ht="18" customHeight="1" x14ac:dyDescent="0.25">
      <c r="E103" s="95"/>
      <c r="F103" s="95"/>
      <c r="G103" s="95"/>
      <c r="H103" s="95"/>
      <c r="I103" s="95"/>
      <c r="J103" s="95"/>
    </row>
    <row r="104" spans="5:10" ht="18" customHeight="1" x14ac:dyDescent="0.25">
      <c r="E104" s="95"/>
      <c r="F104" s="95"/>
      <c r="G104" s="95"/>
      <c r="H104" s="95"/>
      <c r="I104" s="95"/>
      <c r="J104" s="95"/>
    </row>
    <row r="105" spans="5:10" ht="18" customHeight="1" x14ac:dyDescent="0.25">
      <c r="E105" s="95"/>
      <c r="F105" s="95"/>
      <c r="G105" s="95"/>
      <c r="H105" s="95"/>
      <c r="I105" s="95"/>
      <c r="J105" s="95"/>
    </row>
    <row r="106" spans="5:10" ht="18" customHeight="1" x14ac:dyDescent="0.25">
      <c r="E106" s="95"/>
      <c r="F106" s="95"/>
      <c r="G106" s="95"/>
      <c r="H106" s="95"/>
      <c r="I106" s="95"/>
      <c r="J106" s="95"/>
    </row>
    <row r="107" spans="5:10" ht="18" customHeight="1" x14ac:dyDescent="0.25">
      <c r="E107" s="95"/>
      <c r="F107" s="95"/>
      <c r="G107" s="95"/>
      <c r="H107" s="95"/>
      <c r="I107" s="95"/>
      <c r="J107" s="95"/>
    </row>
    <row r="108" spans="5:10" ht="18" customHeight="1" x14ac:dyDescent="0.25">
      <c r="E108" s="95"/>
      <c r="F108" s="95"/>
      <c r="G108" s="95"/>
      <c r="H108" s="95"/>
      <c r="I108" s="95"/>
      <c r="J108" s="95"/>
    </row>
    <row r="109" spans="5:10" ht="18" customHeight="1" x14ac:dyDescent="0.25"/>
    <row r="110" spans="5:10" ht="18" customHeight="1" x14ac:dyDescent="0.25"/>
    <row r="111" spans="5:10" ht="18" customHeight="1" x14ac:dyDescent="0.25"/>
    <row r="112" spans="5:10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</sheetData>
  <sortState ref="D21:K30">
    <sortCondition descending="1" ref="E21:E30"/>
  </sortState>
  <mergeCells count="20">
    <mergeCell ref="D52:D56"/>
    <mergeCell ref="E38:I38"/>
    <mergeCell ref="B33:K33"/>
    <mergeCell ref="B34:K34"/>
    <mergeCell ref="B35:K35"/>
    <mergeCell ref="B36:K36"/>
    <mergeCell ref="G19:K19"/>
    <mergeCell ref="B2:K3"/>
    <mergeCell ref="B9:D12"/>
    <mergeCell ref="I9:K10"/>
    <mergeCell ref="I11:K12"/>
    <mergeCell ref="E5:H6"/>
    <mergeCell ref="B7:D8"/>
    <mergeCell ref="E7:H12"/>
    <mergeCell ref="B14:K15"/>
    <mergeCell ref="B17:F18"/>
    <mergeCell ref="B19:C20"/>
    <mergeCell ref="D19:D20"/>
    <mergeCell ref="E19:E20"/>
    <mergeCell ref="F19:F20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50"/>
  <sheetViews>
    <sheetView zoomScale="102" zoomScaleNormal="102" workbookViewId="0">
      <selection activeCell="L15" sqref="L15"/>
    </sheetView>
  </sheetViews>
  <sheetFormatPr baseColWidth="10" defaultRowHeight="13.2" x14ac:dyDescent="0.25"/>
  <cols>
    <col min="1" max="1" width="3" customWidth="1"/>
    <col min="2" max="2" width="7.33203125" style="1" customWidth="1"/>
    <col min="3" max="3" width="9" style="2" customWidth="1"/>
    <col min="4" max="4" width="25.6640625" style="1" customWidth="1"/>
    <col min="5" max="5" width="20.6640625" style="1" customWidth="1"/>
    <col min="6" max="6" width="8.6640625" style="1" customWidth="1"/>
    <col min="7" max="8" width="7.6640625" style="1" customWidth="1"/>
    <col min="9" max="9" width="8.6640625" style="3" customWidth="1"/>
    <col min="10" max="10" width="5.6640625" style="3" customWidth="1"/>
    <col min="11" max="15" width="3.6640625" style="3" customWidth="1"/>
    <col min="16" max="16" width="8.33203125" style="3" customWidth="1"/>
    <col min="17" max="17" width="5.6640625" style="4" customWidth="1"/>
    <col min="18" max="22" width="3.6640625" style="4" customWidth="1"/>
    <col min="23" max="23" width="10.6640625" style="1" customWidth="1"/>
    <col min="24" max="24" width="6.6640625" style="1" customWidth="1"/>
    <col min="25" max="25" width="8.6640625" style="1" customWidth="1"/>
    <col min="26" max="26" width="2.5546875" style="1" customWidth="1"/>
    <col min="27" max="27" width="5.6640625" customWidth="1"/>
    <col min="30" max="30" width="15.33203125" style="140" bestFit="1" customWidth="1"/>
    <col min="31" max="35" width="6.5546875" style="140" bestFit="1" customWidth="1"/>
  </cols>
  <sheetData>
    <row r="1" spans="1:35" x14ac:dyDescent="0.25">
      <c r="A1" s="5"/>
      <c r="B1" s="5"/>
      <c r="C1" s="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1"/>
      <c r="AB1" s="1"/>
    </row>
    <row r="2" spans="1:35" ht="24.6" x14ac:dyDescent="0.25">
      <c r="A2" s="5"/>
      <c r="B2" s="301" t="s">
        <v>181</v>
      </c>
      <c r="C2" s="301"/>
      <c r="D2" s="301"/>
      <c r="E2" s="301"/>
      <c r="F2" s="256" t="s">
        <v>211</v>
      </c>
      <c r="G2" s="256"/>
      <c r="H2" s="256"/>
      <c r="I2" s="256"/>
      <c r="J2" s="256"/>
      <c r="K2" s="256"/>
      <c r="L2" s="256"/>
      <c r="M2" s="256"/>
      <c r="N2" s="256"/>
      <c r="O2" s="302" t="s">
        <v>147</v>
      </c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5"/>
      <c r="AA2" s="1"/>
      <c r="AB2" s="1"/>
    </row>
    <row r="3" spans="1:35" ht="27.75" customHeight="1" x14ac:dyDescent="0.25">
      <c r="A3" s="5"/>
      <c r="B3" s="301"/>
      <c r="C3" s="301"/>
      <c r="D3" s="301"/>
      <c r="E3" s="301"/>
      <c r="F3" s="305" t="s">
        <v>158</v>
      </c>
      <c r="G3" s="305"/>
      <c r="H3" s="305"/>
      <c r="I3" s="305"/>
      <c r="J3" s="304" t="s">
        <v>0</v>
      </c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3" t="s">
        <v>146</v>
      </c>
      <c r="V3" s="303"/>
      <c r="W3" s="303"/>
      <c r="X3" s="303"/>
      <c r="Y3" s="303"/>
      <c r="Z3" s="5"/>
      <c r="AA3" s="1"/>
      <c r="AB3" s="1"/>
    </row>
    <row r="4" spans="1:3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1"/>
      <c r="AB4" s="1"/>
    </row>
    <row r="5" spans="1:35" ht="20.100000000000001" customHeight="1" x14ac:dyDescent="0.25">
      <c r="A5" s="5"/>
      <c r="B5" s="256" t="s">
        <v>212</v>
      </c>
      <c r="C5" s="256"/>
      <c r="D5" s="256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5"/>
      <c r="AA5" s="1"/>
      <c r="AB5" s="1"/>
    </row>
    <row r="6" spans="1:35" ht="20.100000000000001" customHeight="1" x14ac:dyDescent="0.25">
      <c r="A6" s="5"/>
      <c r="B6" s="257"/>
      <c r="C6" s="257"/>
      <c r="D6" s="257"/>
      <c r="E6" s="8"/>
      <c r="F6" s="258" t="s">
        <v>174</v>
      </c>
      <c r="G6" s="258"/>
      <c r="H6" s="25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259">
        <v>43071</v>
      </c>
      <c r="X6" s="259"/>
      <c r="Y6" s="259"/>
      <c r="Z6" s="5"/>
      <c r="AA6" s="1"/>
      <c r="AB6" s="1"/>
    </row>
    <row r="7" spans="1:35" ht="20.100000000000001" customHeight="1" x14ac:dyDescent="0.25">
      <c r="A7" s="5"/>
      <c r="B7" s="260" t="s">
        <v>1</v>
      </c>
      <c r="C7" s="262" t="s">
        <v>2</v>
      </c>
      <c r="D7" s="264" t="s">
        <v>3</v>
      </c>
      <c r="E7" s="266" t="s">
        <v>4</v>
      </c>
      <c r="F7" s="268" t="s">
        <v>5</v>
      </c>
      <c r="G7" s="270" t="s">
        <v>6</v>
      </c>
      <c r="H7" s="270"/>
      <c r="I7" s="271" t="s">
        <v>7</v>
      </c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60" t="s">
        <v>8</v>
      </c>
      <c r="X7" s="260"/>
      <c r="Y7" s="260"/>
      <c r="Z7" s="5"/>
      <c r="AA7" s="1"/>
      <c r="AB7" s="1"/>
    </row>
    <row r="8" spans="1:35" ht="20.100000000000001" customHeight="1" thickBot="1" x14ac:dyDescent="0.3">
      <c r="A8" s="5"/>
      <c r="B8" s="261"/>
      <c r="C8" s="263"/>
      <c r="D8" s="265"/>
      <c r="E8" s="267"/>
      <c r="F8" s="269"/>
      <c r="G8" s="164" t="s">
        <v>9</v>
      </c>
      <c r="H8" s="164" t="s">
        <v>10</v>
      </c>
      <c r="I8" s="165" t="s">
        <v>11</v>
      </c>
      <c r="J8" s="165" t="s">
        <v>1</v>
      </c>
      <c r="K8" s="166">
        <v>1</v>
      </c>
      <c r="L8" s="165">
        <v>2</v>
      </c>
      <c r="M8" s="167">
        <v>3</v>
      </c>
      <c r="N8" s="168">
        <v>4</v>
      </c>
      <c r="O8" s="169">
        <v>5</v>
      </c>
      <c r="P8" s="165" t="s">
        <v>12</v>
      </c>
      <c r="Q8" s="165" t="s">
        <v>1</v>
      </c>
      <c r="R8" s="166">
        <v>1</v>
      </c>
      <c r="S8" s="165">
        <v>2</v>
      </c>
      <c r="T8" s="167">
        <v>3</v>
      </c>
      <c r="U8" s="168">
        <v>4</v>
      </c>
      <c r="V8" s="169">
        <v>5</v>
      </c>
      <c r="W8" s="170" t="s">
        <v>13</v>
      </c>
      <c r="X8" s="171" t="s">
        <v>1</v>
      </c>
      <c r="Y8" s="172" t="s">
        <v>14</v>
      </c>
      <c r="Z8" s="5"/>
      <c r="AA8" s="1"/>
      <c r="AB8" s="1"/>
    </row>
    <row r="9" spans="1:35" ht="20.100000000000001" customHeight="1" thickTop="1" x14ac:dyDescent="0.25">
      <c r="A9" s="5"/>
      <c r="B9" s="158">
        <v>1</v>
      </c>
      <c r="C9" s="189">
        <f>I9+P9</f>
        <v>551.56000000000006</v>
      </c>
      <c r="D9" s="159" t="s">
        <v>164</v>
      </c>
      <c r="E9" s="160" t="s">
        <v>108</v>
      </c>
      <c r="F9" s="160">
        <v>7</v>
      </c>
      <c r="G9" s="153"/>
      <c r="H9" s="153"/>
      <c r="I9" s="118">
        <f>SUM(K9:O9)</f>
        <v>275.47000000000003</v>
      </c>
      <c r="J9" s="184">
        <v>1</v>
      </c>
      <c r="K9" s="188">
        <v>53</v>
      </c>
      <c r="L9" s="120">
        <v>55.47</v>
      </c>
      <c r="M9" s="149">
        <v>57</v>
      </c>
      <c r="N9" s="120">
        <v>55</v>
      </c>
      <c r="O9" s="120">
        <v>55</v>
      </c>
      <c r="P9" s="118">
        <f>SUM(R9:V9)</f>
        <v>276.09000000000003</v>
      </c>
      <c r="Q9" s="184">
        <v>1</v>
      </c>
      <c r="R9" s="188">
        <v>53</v>
      </c>
      <c r="S9" s="179">
        <v>54.09</v>
      </c>
      <c r="T9" s="149">
        <v>57</v>
      </c>
      <c r="U9" s="141">
        <v>56</v>
      </c>
      <c r="V9" s="141">
        <v>56</v>
      </c>
      <c r="W9" s="183">
        <v>7.2320000000000002</v>
      </c>
      <c r="X9" s="185">
        <v>2</v>
      </c>
      <c r="Y9" s="187">
        <f>W9-$W$12</f>
        <v>7.9000000000000625E-2</v>
      </c>
      <c r="Z9" s="5"/>
      <c r="AA9" s="1"/>
      <c r="AB9" s="9">
        <v>1</v>
      </c>
      <c r="AD9" s="140" t="s">
        <v>161</v>
      </c>
      <c r="AE9" s="140">
        <v>59</v>
      </c>
      <c r="AF9" s="140">
        <v>57</v>
      </c>
      <c r="AG9" s="140">
        <v>59</v>
      </c>
      <c r="AH9" s="140">
        <v>59</v>
      </c>
      <c r="AI9" s="140">
        <v>57.86</v>
      </c>
    </row>
    <row r="10" spans="1:35" ht="20.100000000000001" customHeight="1" x14ac:dyDescent="0.25">
      <c r="A10" s="5"/>
      <c r="B10" s="150">
        <v>2</v>
      </c>
      <c r="C10" s="151">
        <f>I10+P10</f>
        <v>535.85</v>
      </c>
      <c r="D10" s="145" t="s">
        <v>213</v>
      </c>
      <c r="E10" s="152" t="s">
        <v>172</v>
      </c>
      <c r="F10" s="152">
        <v>6</v>
      </c>
      <c r="G10" s="154">
        <f>$C$9-C10</f>
        <v>15.710000000000036</v>
      </c>
      <c r="H10" s="161"/>
      <c r="I10" s="119">
        <f>SUM(K10:O10)</f>
        <v>270.76</v>
      </c>
      <c r="J10" s="185">
        <v>2</v>
      </c>
      <c r="K10" s="188">
        <v>53</v>
      </c>
      <c r="L10" s="179">
        <v>54</v>
      </c>
      <c r="M10" s="120">
        <v>55</v>
      </c>
      <c r="N10" s="179">
        <v>53.76</v>
      </c>
      <c r="O10" s="120">
        <v>55</v>
      </c>
      <c r="P10" s="106">
        <f>SUM(R10:V10)</f>
        <v>265.09000000000003</v>
      </c>
      <c r="Q10" s="109">
        <v>4</v>
      </c>
      <c r="R10" s="182">
        <v>52</v>
      </c>
      <c r="S10" s="181">
        <v>54</v>
      </c>
      <c r="T10" s="180">
        <v>53</v>
      </c>
      <c r="U10" s="182">
        <v>52.09</v>
      </c>
      <c r="V10" s="181">
        <v>54</v>
      </c>
      <c r="W10" s="157">
        <v>7.3730000000000002</v>
      </c>
      <c r="X10" s="108">
        <v>3</v>
      </c>
      <c r="Y10" s="186">
        <f t="shared" ref="Y10:Y13" si="0">W10-$W$12</f>
        <v>0.22000000000000064</v>
      </c>
      <c r="Z10" s="5"/>
      <c r="AA10" s="1"/>
      <c r="AB10" s="13">
        <v>2</v>
      </c>
      <c r="AD10" s="140" t="s">
        <v>164</v>
      </c>
      <c r="AE10" s="140">
        <v>56</v>
      </c>
      <c r="AF10" s="140">
        <v>59</v>
      </c>
      <c r="AG10" s="140">
        <v>58</v>
      </c>
      <c r="AH10" s="140">
        <v>57</v>
      </c>
      <c r="AI10" s="140">
        <v>57.82</v>
      </c>
    </row>
    <row r="11" spans="1:35" ht="20.100000000000001" customHeight="1" x14ac:dyDescent="0.25">
      <c r="A11" s="5"/>
      <c r="B11" s="150">
        <v>3</v>
      </c>
      <c r="C11" s="151">
        <f>I11+P11</f>
        <v>529.83999999999992</v>
      </c>
      <c r="D11" s="145" t="s">
        <v>214</v>
      </c>
      <c r="E11" s="152" t="s">
        <v>185</v>
      </c>
      <c r="F11" s="152">
        <v>33</v>
      </c>
      <c r="G11" s="154">
        <f t="shared" ref="G11:G12" si="1">$C$9-C11</f>
        <v>21.720000000000141</v>
      </c>
      <c r="H11" s="154">
        <f>C10-C11</f>
        <v>6.0100000000001046</v>
      </c>
      <c r="I11" s="106">
        <f>SUM(K11:O11)</f>
        <v>263.76</v>
      </c>
      <c r="J11" s="108">
        <v>3</v>
      </c>
      <c r="K11" s="182">
        <v>52</v>
      </c>
      <c r="L11" s="181">
        <v>54</v>
      </c>
      <c r="M11" s="180">
        <v>53</v>
      </c>
      <c r="N11" s="182">
        <v>52</v>
      </c>
      <c r="O11" s="180">
        <v>52.76</v>
      </c>
      <c r="P11" s="106">
        <f>SUM(R11:V11)</f>
        <v>266.08</v>
      </c>
      <c r="Q11" s="108">
        <v>3</v>
      </c>
      <c r="R11" s="182">
        <v>51.08</v>
      </c>
      <c r="S11" s="181">
        <v>54</v>
      </c>
      <c r="T11" s="181">
        <v>54</v>
      </c>
      <c r="U11" s="181">
        <v>54</v>
      </c>
      <c r="V11" s="180">
        <v>53</v>
      </c>
      <c r="W11" s="157">
        <v>7.508</v>
      </c>
      <c r="X11" s="109">
        <v>4</v>
      </c>
      <c r="Y11" s="186">
        <f t="shared" si="0"/>
        <v>0.35500000000000043</v>
      </c>
      <c r="Z11" s="5"/>
      <c r="AA11" s="1"/>
      <c r="AB11" s="14">
        <v>3</v>
      </c>
      <c r="AD11" s="140" t="s">
        <v>167</v>
      </c>
      <c r="AE11" s="140">
        <v>57</v>
      </c>
      <c r="AF11" s="140">
        <v>54</v>
      </c>
      <c r="AG11" s="140">
        <v>55</v>
      </c>
      <c r="AH11" s="140">
        <v>57</v>
      </c>
      <c r="AI11" s="140">
        <v>57.33</v>
      </c>
    </row>
    <row r="12" spans="1:35" ht="20.100000000000001" customHeight="1" x14ac:dyDescent="0.25">
      <c r="A12" s="5"/>
      <c r="B12" s="150">
        <v>4</v>
      </c>
      <c r="C12" s="151">
        <f>I12+P12</f>
        <v>528.54999999999995</v>
      </c>
      <c r="D12" s="145" t="s">
        <v>161</v>
      </c>
      <c r="E12" s="152" t="s">
        <v>156</v>
      </c>
      <c r="F12" s="152">
        <v>4</v>
      </c>
      <c r="G12" s="154">
        <f t="shared" si="1"/>
        <v>23.010000000000105</v>
      </c>
      <c r="H12" s="154">
        <f t="shared" ref="H12:H13" si="2">C11-C12</f>
        <v>1.2899999999999636</v>
      </c>
      <c r="I12" s="106">
        <f>SUM(K12:O12)</f>
        <v>258.35000000000002</v>
      </c>
      <c r="J12" s="109">
        <v>4</v>
      </c>
      <c r="K12" s="182">
        <v>50.35</v>
      </c>
      <c r="L12" s="182">
        <v>45</v>
      </c>
      <c r="M12" s="120">
        <v>55</v>
      </c>
      <c r="N12" s="181">
        <v>54</v>
      </c>
      <c r="O12" s="181">
        <v>54</v>
      </c>
      <c r="P12" s="119">
        <f>SUM(R12:V12)</f>
        <v>270.2</v>
      </c>
      <c r="Q12" s="185">
        <v>2</v>
      </c>
      <c r="R12" s="182">
        <v>51</v>
      </c>
      <c r="S12" s="141">
        <v>56</v>
      </c>
      <c r="T12" s="141">
        <v>56</v>
      </c>
      <c r="U12" s="181">
        <v>54</v>
      </c>
      <c r="V12" s="180">
        <v>53.2</v>
      </c>
      <c r="W12" s="157">
        <v>7.1529999999999996</v>
      </c>
      <c r="X12" s="184">
        <v>1</v>
      </c>
      <c r="Y12" s="161"/>
      <c r="Z12" s="5"/>
      <c r="AA12" s="1"/>
      <c r="AB12" s="12">
        <v>4</v>
      </c>
      <c r="AD12" s="140" t="s">
        <v>188</v>
      </c>
      <c r="AE12" s="140">
        <v>55</v>
      </c>
      <c r="AF12" s="140">
        <v>57</v>
      </c>
      <c r="AG12" s="140">
        <v>56</v>
      </c>
      <c r="AH12" s="140">
        <v>56</v>
      </c>
      <c r="AI12" s="140">
        <v>56.05</v>
      </c>
    </row>
    <row r="13" spans="1:35" ht="20.100000000000001" customHeight="1" x14ac:dyDescent="0.25">
      <c r="A13" s="5"/>
      <c r="B13" s="150">
        <v>5</v>
      </c>
      <c r="C13" s="151">
        <f>I13+P13</f>
        <v>500.73</v>
      </c>
      <c r="D13" s="145" t="s">
        <v>184</v>
      </c>
      <c r="E13" s="152" t="s">
        <v>215</v>
      </c>
      <c r="F13" s="152">
        <v>38</v>
      </c>
      <c r="G13" s="154">
        <f>$C$9-C13</f>
        <v>50.830000000000041</v>
      </c>
      <c r="H13" s="154">
        <f t="shared" si="2"/>
        <v>27.819999999999936</v>
      </c>
      <c r="I13" s="106">
        <f>SUM(K13:O13)</f>
        <v>251.53</v>
      </c>
      <c r="J13" s="109">
        <v>5</v>
      </c>
      <c r="K13" s="182">
        <v>49</v>
      </c>
      <c r="L13" s="182">
        <v>50</v>
      </c>
      <c r="M13" s="182">
        <v>50.53</v>
      </c>
      <c r="N13" s="182">
        <v>52</v>
      </c>
      <c r="O13" s="182">
        <v>50</v>
      </c>
      <c r="P13" s="106">
        <f>SUM(R13:V13)</f>
        <v>249.2</v>
      </c>
      <c r="Q13" s="109">
        <v>5</v>
      </c>
      <c r="R13" s="182">
        <v>48</v>
      </c>
      <c r="S13" s="182">
        <v>49</v>
      </c>
      <c r="T13" s="182">
        <v>50.2</v>
      </c>
      <c r="U13" s="182">
        <v>52</v>
      </c>
      <c r="V13" s="182">
        <v>50</v>
      </c>
      <c r="W13" s="157">
        <v>7.7560000000000002</v>
      </c>
      <c r="X13" s="109">
        <v>5</v>
      </c>
      <c r="Y13" s="186">
        <f t="shared" si="0"/>
        <v>0.60300000000000065</v>
      </c>
      <c r="Z13" s="5"/>
      <c r="AA13" s="1"/>
      <c r="AB13" s="12">
        <v>5</v>
      </c>
      <c r="AD13" s="140" t="s">
        <v>168</v>
      </c>
      <c r="AE13" s="140">
        <v>52</v>
      </c>
      <c r="AF13" s="140">
        <v>52</v>
      </c>
      <c r="AG13" s="140">
        <v>52.47</v>
      </c>
      <c r="AH13" s="140">
        <v>52</v>
      </c>
      <c r="AI13" s="140">
        <v>50</v>
      </c>
    </row>
    <row r="14" spans="1:35" ht="20.100000000000001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254" t="s">
        <v>173</v>
      </c>
      <c r="Q14" s="254"/>
      <c r="R14" s="254"/>
      <c r="S14" s="254"/>
      <c r="T14" s="254"/>
      <c r="U14" s="254"/>
      <c r="V14" s="254"/>
      <c r="W14" s="19">
        <f>AVERAGE(W9:W13)</f>
        <v>7.4043999999999999</v>
      </c>
      <c r="X14" s="5"/>
      <c r="Y14" s="5"/>
      <c r="Z14" s="5"/>
      <c r="AA14" s="1"/>
      <c r="AB14" s="12">
        <v>9</v>
      </c>
    </row>
    <row r="15" spans="1:35" ht="20.100000000000001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255" t="s">
        <v>21</v>
      </c>
      <c r="Q15" s="255"/>
      <c r="R15" s="255"/>
      <c r="S15" s="255"/>
      <c r="T15" s="255"/>
      <c r="U15" s="255"/>
      <c r="V15" s="255"/>
      <c r="W15" s="59">
        <f>120/W14</f>
        <v>16.206579871427799</v>
      </c>
      <c r="X15" s="5"/>
      <c r="Y15" s="5"/>
      <c r="Z15" s="5"/>
      <c r="AA15" s="1"/>
      <c r="AB15" s="12">
        <v>10</v>
      </c>
    </row>
    <row r="16" spans="1:35" ht="20.100000000000001" customHeight="1" x14ac:dyDescent="0.25">
      <c r="A16" s="5"/>
      <c r="B16" s="282" t="s">
        <v>157</v>
      </c>
      <c r="C16" s="282"/>
      <c r="D16" s="282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5"/>
      <c r="AA16" s="1"/>
      <c r="AB16" s="1"/>
    </row>
    <row r="17" spans="1:35" ht="20.100000000000001" customHeight="1" x14ac:dyDescent="0.25">
      <c r="A17" s="5"/>
      <c r="B17" s="282"/>
      <c r="C17" s="282"/>
      <c r="D17" s="282"/>
      <c r="E17" s="8"/>
      <c r="F17" s="258" t="s">
        <v>159</v>
      </c>
      <c r="G17" s="258"/>
      <c r="H17" s="25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259">
        <v>43043</v>
      </c>
      <c r="X17" s="259"/>
      <c r="Y17" s="259"/>
      <c r="Z17" s="5"/>
      <c r="AA17" s="1"/>
      <c r="AB17" s="1"/>
    </row>
    <row r="18" spans="1:35" ht="20.100000000000001" customHeight="1" x14ac:dyDescent="0.25">
      <c r="A18" s="5"/>
      <c r="B18" s="260" t="s">
        <v>1</v>
      </c>
      <c r="C18" s="262" t="s">
        <v>2</v>
      </c>
      <c r="D18" s="264" t="s">
        <v>3</v>
      </c>
      <c r="E18" s="266" t="s">
        <v>4</v>
      </c>
      <c r="F18" s="268" t="s">
        <v>5</v>
      </c>
      <c r="G18" s="270" t="s">
        <v>6</v>
      </c>
      <c r="H18" s="270"/>
      <c r="I18" s="271" t="s">
        <v>7</v>
      </c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60" t="s">
        <v>8</v>
      </c>
      <c r="X18" s="260"/>
      <c r="Y18" s="260"/>
      <c r="Z18" s="5"/>
      <c r="AA18" s="1"/>
      <c r="AB18" s="1"/>
    </row>
    <row r="19" spans="1:35" ht="20.100000000000001" customHeight="1" thickBot="1" x14ac:dyDescent="0.3">
      <c r="A19" s="5"/>
      <c r="B19" s="261"/>
      <c r="C19" s="263"/>
      <c r="D19" s="265"/>
      <c r="E19" s="267"/>
      <c r="F19" s="269"/>
      <c r="G19" s="164" t="s">
        <v>9</v>
      </c>
      <c r="H19" s="164" t="s">
        <v>10</v>
      </c>
      <c r="I19" s="165" t="s">
        <v>11</v>
      </c>
      <c r="J19" s="165" t="s">
        <v>1</v>
      </c>
      <c r="K19" s="166">
        <v>1</v>
      </c>
      <c r="L19" s="165">
        <v>2</v>
      </c>
      <c r="M19" s="167">
        <v>3</v>
      </c>
      <c r="N19" s="168">
        <v>4</v>
      </c>
      <c r="O19" s="169">
        <v>5</v>
      </c>
      <c r="P19" s="165" t="s">
        <v>12</v>
      </c>
      <c r="Q19" s="165" t="s">
        <v>1</v>
      </c>
      <c r="R19" s="166">
        <v>1</v>
      </c>
      <c r="S19" s="165">
        <v>2</v>
      </c>
      <c r="T19" s="167">
        <v>3</v>
      </c>
      <c r="U19" s="168">
        <v>4</v>
      </c>
      <c r="V19" s="169">
        <v>5</v>
      </c>
      <c r="W19" s="170" t="s">
        <v>13</v>
      </c>
      <c r="X19" s="171" t="s">
        <v>1</v>
      </c>
      <c r="Y19" s="172" t="s">
        <v>14</v>
      </c>
      <c r="Z19" s="5"/>
      <c r="AA19" s="1"/>
      <c r="AB19" s="1"/>
    </row>
    <row r="20" spans="1:35" ht="20.100000000000001" customHeight="1" thickTop="1" x14ac:dyDescent="0.25">
      <c r="A20" s="5"/>
      <c r="B20" s="158">
        <v>1</v>
      </c>
      <c r="C20" s="189">
        <f t="shared" ref="C20:C27" si="3">I20+P20</f>
        <v>585.36</v>
      </c>
      <c r="D20" s="159" t="s">
        <v>161</v>
      </c>
      <c r="E20" s="160" t="s">
        <v>156</v>
      </c>
      <c r="F20" s="160">
        <v>5</v>
      </c>
      <c r="G20" s="161"/>
      <c r="H20" s="161"/>
      <c r="I20" s="118">
        <f t="shared" ref="I20:I27" si="4">SUM(K20:O20)</f>
        <v>291.86</v>
      </c>
      <c r="J20" s="111">
        <v>1</v>
      </c>
      <c r="K20" s="146">
        <v>59</v>
      </c>
      <c r="L20" s="147">
        <v>57</v>
      </c>
      <c r="M20" s="146">
        <v>59</v>
      </c>
      <c r="N20" s="146">
        <v>59</v>
      </c>
      <c r="O20" s="148">
        <v>57.86</v>
      </c>
      <c r="P20" s="118">
        <f t="shared" ref="P20:P27" si="5">SUM(R20:V20)</f>
        <v>293.5</v>
      </c>
      <c r="Q20" s="111">
        <v>1</v>
      </c>
      <c r="R20" s="148">
        <v>58</v>
      </c>
      <c r="S20" s="149">
        <v>59.5</v>
      </c>
      <c r="T20" s="148">
        <v>58</v>
      </c>
      <c r="U20" s="149">
        <v>60</v>
      </c>
      <c r="V20" s="148">
        <v>58</v>
      </c>
      <c r="W20" s="162">
        <v>6.7759999999999998</v>
      </c>
      <c r="X20" s="111">
        <v>1</v>
      </c>
      <c r="Y20" s="163"/>
      <c r="Z20" s="5"/>
      <c r="AA20" s="1"/>
      <c r="AB20" s="9">
        <v>1</v>
      </c>
      <c r="AD20" s="140" t="s">
        <v>161</v>
      </c>
      <c r="AE20" s="140">
        <v>59</v>
      </c>
      <c r="AF20" s="140">
        <v>57</v>
      </c>
      <c r="AG20" s="140">
        <v>59</v>
      </c>
      <c r="AH20" s="140">
        <v>59</v>
      </c>
      <c r="AI20" s="140">
        <v>57.86</v>
      </c>
    </row>
    <row r="21" spans="1:35" ht="20.100000000000001" customHeight="1" x14ac:dyDescent="0.25">
      <c r="A21" s="5"/>
      <c r="B21" s="150">
        <v>2</v>
      </c>
      <c r="C21" s="151">
        <f t="shared" si="3"/>
        <v>575.45000000000005</v>
      </c>
      <c r="D21" s="145" t="s">
        <v>164</v>
      </c>
      <c r="E21" s="152" t="s">
        <v>108</v>
      </c>
      <c r="F21" s="152">
        <v>4</v>
      </c>
      <c r="G21" s="154">
        <f>$C$20-C21</f>
        <v>9.9099999999999682</v>
      </c>
      <c r="H21" s="153"/>
      <c r="I21" s="106">
        <f t="shared" si="4"/>
        <v>287.82</v>
      </c>
      <c r="J21" s="107">
        <v>2</v>
      </c>
      <c r="K21" s="122">
        <v>56</v>
      </c>
      <c r="L21" s="141">
        <v>59</v>
      </c>
      <c r="M21" s="120">
        <v>58</v>
      </c>
      <c r="N21" s="121">
        <v>57</v>
      </c>
      <c r="O21" s="120">
        <v>57.82</v>
      </c>
      <c r="P21" s="106">
        <f t="shared" si="5"/>
        <v>287.63</v>
      </c>
      <c r="Q21" s="107">
        <v>2</v>
      </c>
      <c r="R21" s="120">
        <v>58</v>
      </c>
      <c r="S21" s="121">
        <v>57</v>
      </c>
      <c r="T21" s="121">
        <v>57</v>
      </c>
      <c r="U21" s="141">
        <v>58.63</v>
      </c>
      <c r="V21" s="121">
        <v>57</v>
      </c>
      <c r="W21" s="155">
        <v>6.8979999999999997</v>
      </c>
      <c r="X21" s="107">
        <v>2</v>
      </c>
      <c r="Y21" s="156">
        <f>W21-$W$20</f>
        <v>0.12199999999999989</v>
      </c>
      <c r="Z21" s="5"/>
      <c r="AA21" s="1"/>
      <c r="AB21" s="13">
        <v>2</v>
      </c>
      <c r="AD21" s="140" t="s">
        <v>164</v>
      </c>
      <c r="AE21" s="140">
        <v>56</v>
      </c>
      <c r="AF21" s="140">
        <v>59</v>
      </c>
      <c r="AG21" s="140">
        <v>58</v>
      </c>
      <c r="AH21" s="140">
        <v>57</v>
      </c>
      <c r="AI21" s="140">
        <v>57.82</v>
      </c>
    </row>
    <row r="22" spans="1:35" ht="20.100000000000001" customHeight="1" x14ac:dyDescent="0.25">
      <c r="A22" s="5"/>
      <c r="B22" s="150">
        <v>3</v>
      </c>
      <c r="C22" s="151">
        <f t="shared" si="3"/>
        <v>566.1099999999999</v>
      </c>
      <c r="D22" s="145" t="s">
        <v>167</v>
      </c>
      <c r="E22" s="152" t="s">
        <v>172</v>
      </c>
      <c r="F22" s="152">
        <v>31</v>
      </c>
      <c r="G22" s="154">
        <f t="shared" ref="G22:G27" si="6">$C$20-C22</f>
        <v>19.250000000000114</v>
      </c>
      <c r="H22" s="154">
        <f>C21-C22</f>
        <v>9.3400000000001455</v>
      </c>
      <c r="I22" s="106">
        <f t="shared" si="4"/>
        <v>280.33</v>
      </c>
      <c r="J22" s="108">
        <v>3</v>
      </c>
      <c r="K22" s="121">
        <v>57</v>
      </c>
      <c r="L22" s="105">
        <v>54</v>
      </c>
      <c r="M22" s="105">
        <v>55</v>
      </c>
      <c r="N22" s="121">
        <v>57</v>
      </c>
      <c r="O22" s="121">
        <v>57.33</v>
      </c>
      <c r="P22" s="106">
        <f t="shared" si="5"/>
        <v>285.77999999999997</v>
      </c>
      <c r="Q22" s="108">
        <v>3</v>
      </c>
      <c r="R22" s="121">
        <v>56.78</v>
      </c>
      <c r="S22" s="120">
        <v>58</v>
      </c>
      <c r="T22" s="121">
        <v>57</v>
      </c>
      <c r="U22" s="121">
        <v>57</v>
      </c>
      <c r="V22" s="121">
        <v>57</v>
      </c>
      <c r="W22" s="155">
        <v>6.9690000000000003</v>
      </c>
      <c r="X22" s="108">
        <v>3</v>
      </c>
      <c r="Y22" s="156">
        <f t="shared" ref="Y22:Y27" si="7">W22-$W$20</f>
        <v>0.1930000000000005</v>
      </c>
      <c r="Z22" s="5"/>
      <c r="AA22" s="1"/>
      <c r="AB22" s="14">
        <v>3</v>
      </c>
      <c r="AD22" s="140" t="s">
        <v>167</v>
      </c>
      <c r="AE22" s="140">
        <v>57</v>
      </c>
      <c r="AF22" s="140">
        <v>54</v>
      </c>
      <c r="AG22" s="140">
        <v>55</v>
      </c>
      <c r="AH22" s="140">
        <v>57</v>
      </c>
      <c r="AI22" s="140">
        <v>57.33</v>
      </c>
    </row>
    <row r="23" spans="1:35" ht="20.100000000000001" customHeight="1" x14ac:dyDescent="0.25">
      <c r="A23" s="5"/>
      <c r="B23" s="150">
        <v>4</v>
      </c>
      <c r="C23" s="151">
        <f t="shared" si="3"/>
        <v>558.57999999999993</v>
      </c>
      <c r="D23" s="145" t="s">
        <v>182</v>
      </c>
      <c r="E23" s="152" t="s">
        <v>175</v>
      </c>
      <c r="F23" s="152">
        <v>33</v>
      </c>
      <c r="G23" s="154">
        <f t="shared" si="6"/>
        <v>26.780000000000086</v>
      </c>
      <c r="H23" s="154">
        <f t="shared" ref="H23:H27" si="8">C22-C23</f>
        <v>7.5299999999999727</v>
      </c>
      <c r="I23" s="106">
        <f t="shared" si="4"/>
        <v>280.05</v>
      </c>
      <c r="J23" s="109">
        <v>4</v>
      </c>
      <c r="K23" s="105">
        <v>55</v>
      </c>
      <c r="L23" s="121">
        <v>57</v>
      </c>
      <c r="M23" s="122">
        <v>56</v>
      </c>
      <c r="N23" s="122">
        <v>56</v>
      </c>
      <c r="O23" s="122">
        <v>56.05</v>
      </c>
      <c r="P23" s="106">
        <f t="shared" si="5"/>
        <v>278.52999999999997</v>
      </c>
      <c r="Q23" s="109">
        <v>4</v>
      </c>
      <c r="R23" s="121">
        <v>57</v>
      </c>
      <c r="S23" s="122">
        <v>56</v>
      </c>
      <c r="T23" s="105">
        <v>54</v>
      </c>
      <c r="U23" s="122">
        <v>56</v>
      </c>
      <c r="V23" s="122">
        <v>55.53</v>
      </c>
      <c r="W23" s="157">
        <v>7.0170000000000003</v>
      </c>
      <c r="X23" s="109">
        <v>4</v>
      </c>
      <c r="Y23" s="156">
        <f t="shared" si="7"/>
        <v>0.24100000000000055</v>
      </c>
      <c r="Z23" s="5"/>
      <c r="AA23" s="1"/>
      <c r="AB23" s="12">
        <v>4</v>
      </c>
      <c r="AD23" s="140" t="s">
        <v>188</v>
      </c>
      <c r="AE23" s="140">
        <v>55</v>
      </c>
      <c r="AF23" s="140">
        <v>57</v>
      </c>
      <c r="AG23" s="140">
        <v>56</v>
      </c>
      <c r="AH23" s="140">
        <v>56</v>
      </c>
      <c r="AI23" s="140">
        <v>56.05</v>
      </c>
    </row>
    <row r="24" spans="1:35" ht="20.100000000000001" customHeight="1" x14ac:dyDescent="0.25">
      <c r="A24" s="5"/>
      <c r="B24" s="150">
        <v>5</v>
      </c>
      <c r="C24" s="151">
        <f t="shared" si="3"/>
        <v>521.06000000000006</v>
      </c>
      <c r="D24" s="145" t="s">
        <v>168</v>
      </c>
      <c r="E24" s="152" t="s">
        <v>156</v>
      </c>
      <c r="F24" s="152">
        <v>22</v>
      </c>
      <c r="G24" s="154">
        <f t="shared" si="6"/>
        <v>64.299999999999955</v>
      </c>
      <c r="H24" s="154">
        <f t="shared" si="8"/>
        <v>37.519999999999868</v>
      </c>
      <c r="I24" s="106">
        <f t="shared" si="4"/>
        <v>258.47000000000003</v>
      </c>
      <c r="J24" s="109">
        <v>5</v>
      </c>
      <c r="K24" s="105">
        <v>52</v>
      </c>
      <c r="L24" s="105">
        <v>52</v>
      </c>
      <c r="M24" s="105">
        <v>52.47</v>
      </c>
      <c r="N24" s="105">
        <v>52</v>
      </c>
      <c r="O24" s="105">
        <v>50</v>
      </c>
      <c r="P24" s="106">
        <f t="shared" si="5"/>
        <v>262.59000000000003</v>
      </c>
      <c r="Q24" s="109">
        <v>5</v>
      </c>
      <c r="R24" s="105">
        <v>52</v>
      </c>
      <c r="S24" s="105">
        <v>51</v>
      </c>
      <c r="T24" s="105">
        <v>54.59</v>
      </c>
      <c r="U24" s="105">
        <v>53</v>
      </c>
      <c r="V24" s="105">
        <v>52</v>
      </c>
      <c r="W24" s="157">
        <v>7.4329999999999998</v>
      </c>
      <c r="X24" s="109">
        <v>5</v>
      </c>
      <c r="Y24" s="156">
        <f t="shared" si="7"/>
        <v>0.65700000000000003</v>
      </c>
      <c r="Z24" s="5"/>
      <c r="AA24" s="1"/>
      <c r="AB24" s="12">
        <v>5</v>
      </c>
      <c r="AD24" s="140" t="s">
        <v>168</v>
      </c>
      <c r="AE24" s="140">
        <v>52</v>
      </c>
      <c r="AF24" s="140">
        <v>52</v>
      </c>
      <c r="AG24" s="140">
        <v>52.47</v>
      </c>
      <c r="AH24" s="140">
        <v>52</v>
      </c>
      <c r="AI24" s="140">
        <v>50</v>
      </c>
    </row>
    <row r="25" spans="1:35" ht="20.100000000000001" customHeight="1" x14ac:dyDescent="0.25">
      <c r="A25" s="5"/>
      <c r="B25" s="150">
        <v>6</v>
      </c>
      <c r="C25" s="151">
        <f t="shared" si="3"/>
        <v>516.33000000000004</v>
      </c>
      <c r="D25" s="145" t="s">
        <v>183</v>
      </c>
      <c r="E25" s="152" t="s">
        <v>171</v>
      </c>
      <c r="F25" s="152">
        <v>28</v>
      </c>
      <c r="G25" s="154">
        <f t="shared" si="6"/>
        <v>69.029999999999973</v>
      </c>
      <c r="H25" s="154">
        <f t="shared" si="8"/>
        <v>4.7300000000000182</v>
      </c>
      <c r="I25" s="106">
        <f t="shared" si="4"/>
        <v>257.46000000000004</v>
      </c>
      <c r="J25" s="109">
        <v>6</v>
      </c>
      <c r="K25" s="105">
        <v>50</v>
      </c>
      <c r="L25" s="105">
        <v>51</v>
      </c>
      <c r="M25" s="105">
        <v>54</v>
      </c>
      <c r="N25" s="105">
        <v>51.46</v>
      </c>
      <c r="O25" s="105">
        <v>51</v>
      </c>
      <c r="P25" s="106">
        <f t="shared" si="5"/>
        <v>258.87</v>
      </c>
      <c r="Q25" s="109">
        <v>6</v>
      </c>
      <c r="R25" s="105">
        <v>50</v>
      </c>
      <c r="S25" s="105">
        <v>52</v>
      </c>
      <c r="T25" s="105">
        <v>54</v>
      </c>
      <c r="U25" s="105">
        <v>51</v>
      </c>
      <c r="V25" s="105">
        <v>51.87</v>
      </c>
      <c r="W25" s="157">
        <v>7.4690000000000003</v>
      </c>
      <c r="X25" s="109">
        <v>6</v>
      </c>
      <c r="Y25" s="156">
        <f t="shared" si="7"/>
        <v>0.6930000000000005</v>
      </c>
      <c r="Z25" s="5"/>
      <c r="AA25" s="1"/>
      <c r="AB25" s="12">
        <v>6</v>
      </c>
      <c r="AD25" s="140" t="s">
        <v>189</v>
      </c>
      <c r="AE25" s="140">
        <v>50</v>
      </c>
      <c r="AF25" s="140">
        <v>51</v>
      </c>
      <c r="AG25" s="140">
        <v>54</v>
      </c>
      <c r="AH25" s="140">
        <v>51.46</v>
      </c>
      <c r="AI25" s="140">
        <v>51</v>
      </c>
    </row>
    <row r="26" spans="1:35" ht="20.100000000000001" customHeight="1" x14ac:dyDescent="0.25">
      <c r="A26" s="5"/>
      <c r="B26" s="150">
        <v>7</v>
      </c>
      <c r="C26" s="151">
        <f t="shared" si="3"/>
        <v>510.6</v>
      </c>
      <c r="D26" s="145" t="s">
        <v>184</v>
      </c>
      <c r="E26" s="152" t="s">
        <v>185</v>
      </c>
      <c r="F26" s="152">
        <v>23</v>
      </c>
      <c r="G26" s="154">
        <f t="shared" si="6"/>
        <v>74.759999999999991</v>
      </c>
      <c r="H26" s="154">
        <f t="shared" si="8"/>
        <v>5.7300000000000182</v>
      </c>
      <c r="I26" s="106">
        <f t="shared" si="4"/>
        <v>253.48</v>
      </c>
      <c r="J26" s="109">
        <v>7</v>
      </c>
      <c r="K26" s="105">
        <v>47.48</v>
      </c>
      <c r="L26" s="105">
        <v>50</v>
      </c>
      <c r="M26" s="105">
        <v>53</v>
      </c>
      <c r="N26" s="105">
        <v>52</v>
      </c>
      <c r="O26" s="105">
        <v>51</v>
      </c>
      <c r="P26" s="106">
        <f t="shared" si="5"/>
        <v>257.12</v>
      </c>
      <c r="Q26" s="109">
        <v>7</v>
      </c>
      <c r="R26" s="105">
        <v>50</v>
      </c>
      <c r="S26" s="105">
        <v>52</v>
      </c>
      <c r="T26" s="105">
        <v>52</v>
      </c>
      <c r="U26" s="105">
        <v>51</v>
      </c>
      <c r="V26" s="105">
        <v>52.12</v>
      </c>
      <c r="W26" s="157">
        <v>7.5830000000000002</v>
      </c>
      <c r="X26" s="109">
        <v>7</v>
      </c>
      <c r="Y26" s="156">
        <f t="shared" si="7"/>
        <v>0.80700000000000038</v>
      </c>
      <c r="Z26" s="5"/>
      <c r="AA26" s="1"/>
      <c r="AB26" s="12">
        <v>7</v>
      </c>
      <c r="AD26" s="140" t="s">
        <v>190</v>
      </c>
      <c r="AE26" s="140">
        <v>47.48</v>
      </c>
      <c r="AF26" s="140">
        <v>50</v>
      </c>
      <c r="AG26" s="140">
        <v>53</v>
      </c>
      <c r="AH26" s="140">
        <v>52</v>
      </c>
      <c r="AI26" s="140">
        <v>51</v>
      </c>
    </row>
    <row r="27" spans="1:35" ht="20.100000000000001" customHeight="1" x14ac:dyDescent="0.25">
      <c r="A27" s="5"/>
      <c r="B27" s="150">
        <v>8</v>
      </c>
      <c r="C27" s="151">
        <f t="shared" si="3"/>
        <v>500.28999999999996</v>
      </c>
      <c r="D27" s="145" t="s">
        <v>186</v>
      </c>
      <c r="E27" s="152" t="s">
        <v>187</v>
      </c>
      <c r="F27" s="152">
        <v>12</v>
      </c>
      <c r="G27" s="154">
        <f t="shared" si="6"/>
        <v>85.07000000000005</v>
      </c>
      <c r="H27" s="154">
        <f t="shared" si="8"/>
        <v>10.310000000000059</v>
      </c>
      <c r="I27" s="106">
        <f t="shared" si="4"/>
        <v>250.82999999999998</v>
      </c>
      <c r="J27" s="109">
        <v>8</v>
      </c>
      <c r="K27" s="105">
        <v>49</v>
      </c>
      <c r="L27" s="105">
        <v>50.83</v>
      </c>
      <c r="M27" s="105">
        <v>52</v>
      </c>
      <c r="N27" s="105">
        <v>51</v>
      </c>
      <c r="O27" s="105">
        <v>48</v>
      </c>
      <c r="P27" s="106">
        <f t="shared" si="5"/>
        <v>249.46</v>
      </c>
      <c r="Q27" s="109">
        <v>8</v>
      </c>
      <c r="R27" s="105">
        <v>49</v>
      </c>
      <c r="S27" s="105">
        <v>52</v>
      </c>
      <c r="T27" s="105">
        <v>51</v>
      </c>
      <c r="U27" s="105">
        <v>48</v>
      </c>
      <c r="V27" s="105">
        <v>49.46</v>
      </c>
      <c r="W27" s="157">
        <v>7.7039999999999997</v>
      </c>
      <c r="X27" s="109">
        <v>8</v>
      </c>
      <c r="Y27" s="156">
        <f t="shared" si="7"/>
        <v>0.92799999999999994</v>
      </c>
      <c r="Z27" s="5"/>
      <c r="AA27" s="1"/>
      <c r="AB27" s="12">
        <v>8</v>
      </c>
      <c r="AD27" s="140" t="s">
        <v>191</v>
      </c>
      <c r="AE27" s="140">
        <v>49</v>
      </c>
      <c r="AF27" s="140">
        <v>50.83</v>
      </c>
      <c r="AG27" s="140">
        <v>52</v>
      </c>
      <c r="AH27" s="140">
        <v>51</v>
      </c>
      <c r="AI27" s="140">
        <v>48</v>
      </c>
    </row>
    <row r="28" spans="1:35" ht="20.100000000000001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254" t="s">
        <v>173</v>
      </c>
      <c r="Q28" s="254"/>
      <c r="R28" s="254"/>
      <c r="S28" s="254"/>
      <c r="T28" s="254"/>
      <c r="U28" s="254"/>
      <c r="V28" s="254"/>
      <c r="W28" s="19">
        <f>AVERAGE(W20:W27)</f>
        <v>7.2311250000000005</v>
      </c>
      <c r="X28" s="5"/>
      <c r="Y28" s="5"/>
      <c r="Z28" s="5"/>
      <c r="AA28" s="1"/>
      <c r="AB28" s="12">
        <v>9</v>
      </c>
    </row>
    <row r="29" spans="1:35" ht="20.100000000000001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255" t="s">
        <v>21</v>
      </c>
      <c r="Q29" s="255"/>
      <c r="R29" s="255"/>
      <c r="S29" s="255"/>
      <c r="T29" s="255"/>
      <c r="U29" s="255"/>
      <c r="V29" s="255"/>
      <c r="W29" s="59">
        <f>120/W28</f>
        <v>16.59492817507649</v>
      </c>
      <c r="X29" s="5"/>
      <c r="Y29" s="5"/>
      <c r="Z29" s="5"/>
      <c r="AA29" s="1"/>
      <c r="AB29" s="12">
        <v>10</v>
      </c>
    </row>
    <row r="30" spans="1:35" ht="18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1"/>
      <c r="AB30" s="12"/>
    </row>
    <row r="31" spans="1:35" ht="18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1"/>
      <c r="AB31" s="12"/>
    </row>
    <row r="32" spans="1:35" ht="18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1"/>
      <c r="AB32" s="12"/>
    </row>
    <row r="33" spans="1:28" ht="18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1"/>
      <c r="AB33" s="12"/>
    </row>
    <row r="34" spans="1:28" ht="18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1"/>
      <c r="AB34" s="12"/>
    </row>
    <row r="35" spans="1:28" ht="18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1"/>
      <c r="AB35" s="12"/>
    </row>
    <row r="36" spans="1:28" ht="18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1"/>
      <c r="AB36" s="12"/>
    </row>
    <row r="37" spans="1:28" ht="18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1"/>
      <c r="AB37" s="12"/>
    </row>
    <row r="38" spans="1:28" ht="18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1"/>
      <c r="AB38" s="12"/>
    </row>
    <row r="39" spans="1:28" ht="18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1"/>
      <c r="AB39" s="12"/>
    </row>
    <row r="40" spans="1:28" ht="18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1"/>
      <c r="AB40" s="12"/>
    </row>
    <row r="41" spans="1:28" ht="18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1"/>
      <c r="AB41" s="12"/>
    </row>
    <row r="42" spans="1:28" ht="18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1"/>
      <c r="AB42" s="12"/>
    </row>
    <row r="43" spans="1:28" ht="18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1"/>
      <c r="AB43" s="12"/>
    </row>
    <row r="44" spans="1:28" ht="18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1"/>
      <c r="AB44" s="12"/>
    </row>
    <row r="45" spans="1:28" ht="18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1"/>
      <c r="AB45" s="12"/>
    </row>
    <row r="46" spans="1:28" ht="18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1"/>
      <c r="AB46" s="12"/>
    </row>
    <row r="47" spans="1:28" ht="18" customHeight="1" x14ac:dyDescent="0.25">
      <c r="A47" s="5"/>
      <c r="B47" s="298" t="s">
        <v>22</v>
      </c>
      <c r="C47" s="298"/>
      <c r="D47" s="29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5"/>
      <c r="AA47" s="1"/>
      <c r="AB47" s="12">
        <v>11</v>
      </c>
    </row>
    <row r="48" spans="1:28" ht="18" customHeight="1" thickBot="1" x14ac:dyDescent="0.3">
      <c r="A48" s="5"/>
      <c r="B48" s="298"/>
      <c r="C48" s="298"/>
      <c r="D48" s="298"/>
      <c r="E48" s="8"/>
      <c r="F48" s="258" t="s">
        <v>174</v>
      </c>
      <c r="G48" s="258"/>
      <c r="H48" s="25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259"/>
      <c r="X48" s="259"/>
      <c r="Y48" s="259"/>
      <c r="Z48" s="5"/>
      <c r="AA48" s="1"/>
    </row>
    <row r="49" spans="1:28" ht="18" customHeight="1" x14ac:dyDescent="0.25">
      <c r="A49" s="5"/>
      <c r="B49" s="275" t="s">
        <v>1</v>
      </c>
      <c r="C49" s="287" t="s">
        <v>2</v>
      </c>
      <c r="D49" s="289" t="s">
        <v>3</v>
      </c>
      <c r="E49" s="291" t="s">
        <v>4</v>
      </c>
      <c r="F49" s="283" t="s">
        <v>5</v>
      </c>
      <c r="G49" s="293" t="s">
        <v>6</v>
      </c>
      <c r="H49" s="294"/>
      <c r="I49" s="295" t="s">
        <v>7</v>
      </c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8"/>
      <c r="V49" s="296"/>
      <c r="W49" s="280" t="s">
        <v>8</v>
      </c>
      <c r="X49" s="272"/>
      <c r="Y49" s="273"/>
      <c r="Z49" s="5"/>
      <c r="AA49" s="1"/>
      <c r="AB49" s="1"/>
    </row>
    <row r="50" spans="1:28" ht="18" customHeight="1" thickBot="1" x14ac:dyDescent="0.3">
      <c r="A50" s="5"/>
      <c r="B50" s="276"/>
      <c r="C50" s="288"/>
      <c r="D50" s="290"/>
      <c r="E50" s="292"/>
      <c r="F50" s="284"/>
      <c r="G50" s="67" t="s">
        <v>9</v>
      </c>
      <c r="H50" s="85" t="s">
        <v>10</v>
      </c>
      <c r="I50" s="74" t="s">
        <v>11</v>
      </c>
      <c r="J50" s="68" t="s">
        <v>1</v>
      </c>
      <c r="K50" s="69">
        <v>1</v>
      </c>
      <c r="L50" s="70">
        <v>2</v>
      </c>
      <c r="M50" s="71">
        <v>3</v>
      </c>
      <c r="N50" s="72">
        <v>4</v>
      </c>
      <c r="O50" s="83">
        <v>5</v>
      </c>
      <c r="P50" s="70" t="s">
        <v>12</v>
      </c>
      <c r="Q50" s="68" t="s">
        <v>1</v>
      </c>
      <c r="R50" s="69">
        <v>1</v>
      </c>
      <c r="S50" s="70">
        <v>2</v>
      </c>
      <c r="T50" s="71">
        <v>3</v>
      </c>
      <c r="U50" s="72">
        <v>4</v>
      </c>
      <c r="V50" s="84">
        <v>5</v>
      </c>
      <c r="W50" s="76" t="s">
        <v>13</v>
      </c>
      <c r="X50" s="77" t="s">
        <v>1</v>
      </c>
      <c r="Y50" s="78" t="s">
        <v>14</v>
      </c>
      <c r="Z50" s="5"/>
      <c r="AA50" s="1"/>
      <c r="AB50" s="1"/>
    </row>
    <row r="51" spans="1:28" ht="18" customHeight="1" x14ac:dyDescent="0.25">
      <c r="A51" s="5"/>
      <c r="B51" s="80">
        <v>1</v>
      </c>
      <c r="C51" s="99">
        <f t="shared" ref="C51:C56" si="9">I51+P51</f>
        <v>0</v>
      </c>
      <c r="D51" s="36" t="s">
        <v>161</v>
      </c>
      <c r="E51" s="64" t="s">
        <v>156</v>
      </c>
      <c r="F51" s="64">
        <v>1</v>
      </c>
      <c r="G51" s="65"/>
      <c r="H51" s="81"/>
      <c r="I51" s="98">
        <f t="shared" ref="I51:I57" si="10">SUM(K51:O51)</f>
        <v>0</v>
      </c>
      <c r="J51" s="45">
        <v>1</v>
      </c>
      <c r="K51" s="35"/>
      <c r="L51" s="138"/>
      <c r="M51" s="138"/>
      <c r="N51" s="138"/>
      <c r="O51" s="139"/>
      <c r="P51" s="98">
        <f t="shared" ref="P51:P57" si="11">SUM(R51:V51)</f>
        <v>0</v>
      </c>
      <c r="Q51" s="45">
        <v>1</v>
      </c>
      <c r="R51" s="35"/>
      <c r="S51" s="138"/>
      <c r="T51" s="138"/>
      <c r="U51" s="138"/>
      <c r="V51" s="139"/>
      <c r="W51" s="96"/>
      <c r="X51" s="45">
        <v>1</v>
      </c>
      <c r="Y51" s="66"/>
      <c r="Z51" s="5"/>
      <c r="AA51" s="1"/>
      <c r="AB51" s="1"/>
    </row>
    <row r="52" spans="1:28" ht="18" customHeight="1" x14ac:dyDescent="0.25">
      <c r="A52" s="5"/>
      <c r="B52" s="51">
        <v>2</v>
      </c>
      <c r="C52" s="21">
        <f t="shared" si="9"/>
        <v>0</v>
      </c>
      <c r="D52" s="10" t="s">
        <v>160</v>
      </c>
      <c r="E52" s="47" t="s">
        <v>169</v>
      </c>
      <c r="F52" s="47">
        <v>31</v>
      </c>
      <c r="G52" s="25">
        <f t="shared" ref="G52:G57" si="12">$C$51-C52</f>
        <v>0</v>
      </c>
      <c r="H52" s="52"/>
      <c r="I52" s="98">
        <f t="shared" si="10"/>
        <v>0</v>
      </c>
      <c r="J52" s="13">
        <v>2</v>
      </c>
      <c r="K52" s="35"/>
      <c r="L52" s="33"/>
      <c r="M52" s="33"/>
      <c r="N52" s="33"/>
      <c r="O52" s="34"/>
      <c r="P52" s="38">
        <f t="shared" si="11"/>
        <v>0</v>
      </c>
      <c r="Q52" s="14">
        <v>3</v>
      </c>
      <c r="R52" s="35"/>
      <c r="S52" s="33"/>
      <c r="T52" s="33"/>
      <c r="U52" s="33"/>
      <c r="V52" s="34"/>
      <c r="W52" s="29"/>
      <c r="X52" s="13">
        <v>2</v>
      </c>
      <c r="Y52" s="97">
        <f t="shared" ref="Y52:Y57" si="13">W52-$W$51</f>
        <v>0</v>
      </c>
      <c r="Z52" s="5"/>
      <c r="AA52" s="1"/>
      <c r="AB52" s="1"/>
    </row>
    <row r="53" spans="1:28" ht="18" customHeight="1" x14ac:dyDescent="0.25">
      <c r="A53" s="5"/>
      <c r="B53" s="51">
        <v>3</v>
      </c>
      <c r="C53" s="21">
        <f t="shared" si="9"/>
        <v>0</v>
      </c>
      <c r="D53" s="10" t="s">
        <v>163</v>
      </c>
      <c r="E53" s="64" t="s">
        <v>156</v>
      </c>
      <c r="F53" s="47">
        <v>40</v>
      </c>
      <c r="G53" s="25">
        <f t="shared" si="12"/>
        <v>0</v>
      </c>
      <c r="H53" s="53">
        <f>C52-C53</f>
        <v>0</v>
      </c>
      <c r="I53" s="38">
        <f t="shared" si="10"/>
        <v>0</v>
      </c>
      <c r="J53" s="12">
        <v>4</v>
      </c>
      <c r="K53" s="32"/>
      <c r="L53" s="33"/>
      <c r="M53" s="33"/>
      <c r="N53" s="138"/>
      <c r="O53" s="34"/>
      <c r="P53" s="38">
        <f t="shared" si="11"/>
        <v>0</v>
      </c>
      <c r="Q53" s="13">
        <v>2</v>
      </c>
      <c r="R53" s="32"/>
      <c r="S53" s="33"/>
      <c r="T53" s="33"/>
      <c r="U53" s="138"/>
      <c r="V53" s="34"/>
      <c r="W53" s="24"/>
      <c r="X53" s="12">
        <v>6</v>
      </c>
      <c r="Y53" s="48">
        <f t="shared" si="13"/>
        <v>0</v>
      </c>
      <c r="Z53" s="5"/>
      <c r="AA53" s="1"/>
      <c r="AB53" s="1"/>
    </row>
    <row r="54" spans="1:28" ht="18" customHeight="1" x14ac:dyDescent="0.25">
      <c r="A54" s="5"/>
      <c r="B54" s="51">
        <v>4</v>
      </c>
      <c r="C54" s="21">
        <f t="shared" si="9"/>
        <v>0</v>
      </c>
      <c r="D54" s="10" t="s">
        <v>164</v>
      </c>
      <c r="E54" s="47" t="s">
        <v>155</v>
      </c>
      <c r="F54" s="47">
        <v>23</v>
      </c>
      <c r="G54" s="25">
        <f t="shared" si="12"/>
        <v>0</v>
      </c>
      <c r="H54" s="53">
        <f>C53-C54</f>
        <v>0</v>
      </c>
      <c r="I54" s="38">
        <f t="shared" si="10"/>
        <v>0</v>
      </c>
      <c r="J54" s="14">
        <v>3</v>
      </c>
      <c r="K54" s="32"/>
      <c r="L54" s="33"/>
      <c r="M54" s="33"/>
      <c r="N54" s="33"/>
      <c r="O54" s="34"/>
      <c r="P54" s="38">
        <f t="shared" si="11"/>
        <v>0</v>
      </c>
      <c r="Q54" s="12">
        <v>4</v>
      </c>
      <c r="R54" s="32"/>
      <c r="S54" s="33"/>
      <c r="T54" s="33"/>
      <c r="U54" s="33"/>
      <c r="V54" s="34"/>
      <c r="W54" s="24"/>
      <c r="X54" s="14">
        <v>3</v>
      </c>
      <c r="Y54" s="48">
        <f t="shared" si="13"/>
        <v>0</v>
      </c>
      <c r="Z54" s="5"/>
      <c r="AA54" s="1"/>
      <c r="AB54" s="1"/>
    </row>
    <row r="55" spans="1:28" ht="18" customHeight="1" x14ac:dyDescent="0.25">
      <c r="A55" s="5"/>
      <c r="B55" s="51">
        <v>5</v>
      </c>
      <c r="C55" s="21">
        <f t="shared" si="9"/>
        <v>0</v>
      </c>
      <c r="D55" s="10" t="s">
        <v>180</v>
      </c>
      <c r="E55" s="47" t="s">
        <v>176</v>
      </c>
      <c r="F55" s="47">
        <v>2</v>
      </c>
      <c r="G55" s="25">
        <f t="shared" si="12"/>
        <v>0</v>
      </c>
      <c r="H55" s="53">
        <f>C54-C55</f>
        <v>0</v>
      </c>
      <c r="I55" s="38">
        <f t="shared" si="10"/>
        <v>0</v>
      </c>
      <c r="J55" s="12">
        <v>5</v>
      </c>
      <c r="K55" s="32"/>
      <c r="L55" s="33"/>
      <c r="M55" s="33"/>
      <c r="N55" s="33"/>
      <c r="O55" s="34"/>
      <c r="P55" s="38">
        <f t="shared" si="11"/>
        <v>0</v>
      </c>
      <c r="Q55" s="12">
        <v>5</v>
      </c>
      <c r="R55" s="32"/>
      <c r="S55" s="33"/>
      <c r="T55" s="33"/>
      <c r="U55" s="33"/>
      <c r="V55" s="34"/>
      <c r="W55" s="24"/>
      <c r="X55" s="12">
        <v>4</v>
      </c>
      <c r="Y55" s="48">
        <f t="shared" si="13"/>
        <v>0</v>
      </c>
      <c r="Z55" s="5"/>
      <c r="AA55" s="1"/>
      <c r="AB55" s="1"/>
    </row>
    <row r="56" spans="1:28" ht="18" customHeight="1" x14ac:dyDescent="0.25">
      <c r="A56" s="5"/>
      <c r="B56" s="51">
        <v>6</v>
      </c>
      <c r="C56" s="21">
        <f t="shared" si="9"/>
        <v>0</v>
      </c>
      <c r="D56" s="10" t="s">
        <v>168</v>
      </c>
      <c r="E56" s="64" t="s">
        <v>156</v>
      </c>
      <c r="F56" s="47">
        <v>28</v>
      </c>
      <c r="G56" s="25">
        <f t="shared" si="12"/>
        <v>0</v>
      </c>
      <c r="H56" s="53">
        <f>C55-C56</f>
        <v>0</v>
      </c>
      <c r="I56" s="38">
        <f t="shared" si="10"/>
        <v>0</v>
      </c>
      <c r="J56" s="12">
        <v>6</v>
      </c>
      <c r="K56" s="32"/>
      <c r="L56" s="33"/>
      <c r="M56" s="33"/>
      <c r="N56" s="33"/>
      <c r="O56" s="34"/>
      <c r="P56" s="38">
        <f t="shared" si="11"/>
        <v>0</v>
      </c>
      <c r="Q56" s="12">
        <v>7</v>
      </c>
      <c r="R56" s="32"/>
      <c r="S56" s="33"/>
      <c r="T56" s="33"/>
      <c r="U56" s="33"/>
      <c r="V56" s="34"/>
      <c r="W56" s="24"/>
      <c r="X56" s="12">
        <v>7</v>
      </c>
      <c r="Y56" s="48">
        <f t="shared" si="13"/>
        <v>0</v>
      </c>
      <c r="Z56" s="5"/>
      <c r="AA56" s="1"/>
      <c r="AB56" s="1"/>
    </row>
    <row r="57" spans="1:28" ht="18" customHeight="1" x14ac:dyDescent="0.25">
      <c r="A57" s="5"/>
      <c r="B57" s="51">
        <v>7</v>
      </c>
      <c r="C57" s="21">
        <f>P57</f>
        <v>0</v>
      </c>
      <c r="D57" s="10" t="s">
        <v>162</v>
      </c>
      <c r="E57" s="47" t="s">
        <v>175</v>
      </c>
      <c r="F57" s="47">
        <v>5</v>
      </c>
      <c r="G57" s="25">
        <f t="shared" si="12"/>
        <v>0</v>
      </c>
      <c r="H57" s="53">
        <f>C56-C57</f>
        <v>0</v>
      </c>
      <c r="I57" s="38">
        <f t="shared" si="10"/>
        <v>0</v>
      </c>
      <c r="J57" s="12">
        <v>7</v>
      </c>
      <c r="K57" s="32"/>
      <c r="L57" s="33"/>
      <c r="M57" s="33"/>
      <c r="N57" s="33"/>
      <c r="O57" s="34"/>
      <c r="P57" s="38">
        <f t="shared" si="11"/>
        <v>0</v>
      </c>
      <c r="Q57" s="12">
        <v>6</v>
      </c>
      <c r="R57" s="32"/>
      <c r="S57" s="33"/>
      <c r="T57" s="33"/>
      <c r="U57" s="33"/>
      <c r="V57" s="34"/>
      <c r="W57" s="24"/>
      <c r="X57" s="12">
        <v>5</v>
      </c>
      <c r="Y57" s="48">
        <f t="shared" si="13"/>
        <v>0</v>
      </c>
      <c r="Z57" s="5"/>
      <c r="AA57" s="1"/>
      <c r="AB57" s="1"/>
    </row>
    <row r="58" spans="1:28" ht="18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297" t="s">
        <v>173</v>
      </c>
      <c r="Q58" s="297"/>
      <c r="R58" s="297"/>
      <c r="S58" s="297"/>
      <c r="T58" s="297"/>
      <c r="U58" s="297"/>
      <c r="V58" s="297"/>
      <c r="W58" s="19" t="e">
        <f>AVERAGE(W51:W57)</f>
        <v>#DIV/0!</v>
      </c>
      <c r="X58" s="5"/>
      <c r="Y58" s="5"/>
      <c r="Z58" s="5"/>
      <c r="AA58" s="1"/>
      <c r="AB58" s="1"/>
    </row>
    <row r="59" spans="1:28" ht="18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255" t="s">
        <v>21</v>
      </c>
      <c r="Q59" s="255"/>
      <c r="R59" s="255"/>
      <c r="S59" s="255"/>
      <c r="T59" s="255"/>
      <c r="U59" s="255"/>
      <c r="V59" s="255"/>
      <c r="W59" s="59" t="e">
        <f>120/W58</f>
        <v>#DIV/0!</v>
      </c>
      <c r="X59" s="5"/>
      <c r="Y59" s="5"/>
      <c r="Z59" s="5"/>
      <c r="AA59" s="1"/>
      <c r="AB59" s="1"/>
    </row>
    <row r="60" spans="1:28" ht="18" customHeight="1" x14ac:dyDescent="0.25">
      <c r="A60" s="5"/>
      <c r="B60" s="281" t="s">
        <v>144</v>
      </c>
      <c r="C60" s="281"/>
      <c r="D60" s="281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5"/>
      <c r="AA60" s="1"/>
      <c r="AB60" s="1"/>
    </row>
    <row r="61" spans="1:28" ht="18" customHeight="1" thickBot="1" x14ac:dyDescent="0.3">
      <c r="A61" s="5"/>
      <c r="B61" s="281"/>
      <c r="C61" s="281"/>
      <c r="D61" s="281"/>
      <c r="E61" s="8"/>
      <c r="F61" s="258" t="s">
        <v>177</v>
      </c>
      <c r="G61" s="258"/>
      <c r="H61" s="25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259"/>
      <c r="X61" s="259"/>
      <c r="Y61" s="259"/>
      <c r="Z61" s="5"/>
      <c r="AA61" s="1"/>
      <c r="AB61" s="1"/>
    </row>
    <row r="62" spans="1:28" ht="18" customHeight="1" x14ac:dyDescent="0.25">
      <c r="A62" s="5"/>
      <c r="B62" s="275" t="s">
        <v>1</v>
      </c>
      <c r="C62" s="287" t="s">
        <v>2</v>
      </c>
      <c r="D62" s="289" t="s">
        <v>3</v>
      </c>
      <c r="E62" s="291" t="s">
        <v>4</v>
      </c>
      <c r="F62" s="283" t="s">
        <v>5</v>
      </c>
      <c r="G62" s="285" t="s">
        <v>6</v>
      </c>
      <c r="H62" s="286"/>
      <c r="I62" s="278" t="s">
        <v>7</v>
      </c>
      <c r="J62" s="278"/>
      <c r="K62" s="278"/>
      <c r="L62" s="278"/>
      <c r="M62" s="278"/>
      <c r="N62" s="278"/>
      <c r="O62" s="278"/>
      <c r="P62" s="278"/>
      <c r="Q62" s="278"/>
      <c r="R62" s="278"/>
      <c r="S62" s="278"/>
      <c r="T62" s="278"/>
      <c r="U62" s="278"/>
      <c r="V62" s="279"/>
      <c r="W62" s="280" t="s">
        <v>8</v>
      </c>
      <c r="X62" s="272"/>
      <c r="Y62" s="273"/>
      <c r="Z62" s="5"/>
      <c r="AA62" s="1"/>
      <c r="AB62" s="1"/>
    </row>
    <row r="63" spans="1:28" ht="18" customHeight="1" thickBot="1" x14ac:dyDescent="0.3">
      <c r="A63" s="5"/>
      <c r="B63" s="276"/>
      <c r="C63" s="288"/>
      <c r="D63" s="290"/>
      <c r="E63" s="292"/>
      <c r="F63" s="284"/>
      <c r="G63" s="67" t="s">
        <v>9</v>
      </c>
      <c r="H63" s="79" t="s">
        <v>10</v>
      </c>
      <c r="I63" s="70" t="s">
        <v>11</v>
      </c>
      <c r="J63" s="68" t="s">
        <v>1</v>
      </c>
      <c r="K63" s="69">
        <v>1</v>
      </c>
      <c r="L63" s="70">
        <v>2</v>
      </c>
      <c r="M63" s="71">
        <v>3</v>
      </c>
      <c r="N63" s="72">
        <v>4</v>
      </c>
      <c r="O63" s="73">
        <v>5</v>
      </c>
      <c r="P63" s="74" t="s">
        <v>12</v>
      </c>
      <c r="Q63" s="68" t="s">
        <v>1</v>
      </c>
      <c r="R63" s="69">
        <v>1</v>
      </c>
      <c r="S63" s="70">
        <v>2</v>
      </c>
      <c r="T63" s="71">
        <v>3</v>
      </c>
      <c r="U63" s="72">
        <v>4</v>
      </c>
      <c r="V63" s="133">
        <v>5</v>
      </c>
      <c r="W63" s="76" t="s">
        <v>13</v>
      </c>
      <c r="X63" s="77" t="s">
        <v>1</v>
      </c>
      <c r="Y63" s="78" t="s">
        <v>14</v>
      </c>
      <c r="Z63" s="5"/>
      <c r="AA63" s="1"/>
      <c r="AB63" s="1"/>
    </row>
    <row r="64" spans="1:28" ht="18" customHeight="1" x14ac:dyDescent="0.25">
      <c r="A64" s="5"/>
      <c r="B64" s="80">
        <v>1</v>
      </c>
      <c r="C64" s="99">
        <f t="shared" ref="C64:C70" si="14">I64+P64</f>
        <v>0</v>
      </c>
      <c r="D64" s="10" t="s">
        <v>160</v>
      </c>
      <c r="E64" s="47" t="s">
        <v>169</v>
      </c>
      <c r="F64" s="64">
        <v>7</v>
      </c>
      <c r="G64" s="65"/>
      <c r="H64" s="81"/>
      <c r="I64" s="134">
        <f t="shared" ref="I64:I70" si="15">SUM(K64:O64)</f>
        <v>0</v>
      </c>
      <c r="J64" s="111">
        <v>1</v>
      </c>
      <c r="K64" s="35"/>
      <c r="L64" s="138"/>
      <c r="M64" s="138"/>
      <c r="N64" s="138"/>
      <c r="O64" s="139"/>
      <c r="P64" s="118">
        <f t="shared" ref="P64:P70" si="16">SUM(R64:V64)</f>
        <v>0</v>
      </c>
      <c r="Q64" s="111">
        <v>1</v>
      </c>
      <c r="R64" s="35"/>
      <c r="S64" s="138"/>
      <c r="T64" s="138"/>
      <c r="U64" s="138"/>
      <c r="V64" s="139"/>
      <c r="W64" s="96"/>
      <c r="X64" s="45">
        <v>1</v>
      </c>
      <c r="Y64" s="66"/>
      <c r="Z64" s="5"/>
      <c r="AA64" s="1"/>
      <c r="AB64" s="1"/>
    </row>
    <row r="65" spans="1:28" ht="18" customHeight="1" x14ac:dyDescent="0.25">
      <c r="A65" s="5"/>
      <c r="B65" s="51">
        <v>2</v>
      </c>
      <c r="C65" s="100">
        <f t="shared" si="14"/>
        <v>0</v>
      </c>
      <c r="D65" s="36" t="s">
        <v>161</v>
      </c>
      <c r="E65" s="64" t="s">
        <v>156</v>
      </c>
      <c r="F65" s="47">
        <v>25</v>
      </c>
      <c r="G65" s="25">
        <f t="shared" ref="G65:G70" si="17">$C$64-C65</f>
        <v>0</v>
      </c>
      <c r="H65" s="52"/>
      <c r="I65" s="135">
        <f t="shared" si="15"/>
        <v>0</v>
      </c>
      <c r="J65" s="107">
        <v>2</v>
      </c>
      <c r="K65" s="35"/>
      <c r="L65" s="33"/>
      <c r="M65" s="33"/>
      <c r="N65" s="33"/>
      <c r="O65" s="34"/>
      <c r="P65" s="119">
        <f t="shared" si="16"/>
        <v>0</v>
      </c>
      <c r="Q65" s="107">
        <v>2</v>
      </c>
      <c r="R65" s="35"/>
      <c r="S65" s="33"/>
      <c r="T65" s="33"/>
      <c r="U65" s="33"/>
      <c r="V65" s="34"/>
      <c r="W65" s="29"/>
      <c r="X65" s="13">
        <v>2</v>
      </c>
      <c r="Y65" s="97">
        <f>W65-$W$64</f>
        <v>0</v>
      </c>
      <c r="Z65" s="5"/>
      <c r="AA65" s="1"/>
      <c r="AB65" s="1"/>
    </row>
    <row r="66" spans="1:28" ht="18" customHeight="1" x14ac:dyDescent="0.25">
      <c r="A66" s="5"/>
      <c r="B66" s="51">
        <v>3</v>
      </c>
      <c r="C66" s="100">
        <f t="shared" si="14"/>
        <v>0</v>
      </c>
      <c r="D66" s="10" t="s">
        <v>166</v>
      </c>
      <c r="E66" s="47" t="s">
        <v>170</v>
      </c>
      <c r="F66" s="47">
        <v>31</v>
      </c>
      <c r="G66" s="25">
        <f t="shared" si="17"/>
        <v>0</v>
      </c>
      <c r="H66" s="53">
        <f t="shared" ref="H66:H70" si="18">C65-C66</f>
        <v>0</v>
      </c>
      <c r="I66" s="135">
        <f t="shared" si="15"/>
        <v>0</v>
      </c>
      <c r="J66" s="108">
        <v>3</v>
      </c>
      <c r="K66" s="32"/>
      <c r="L66" s="33"/>
      <c r="M66" s="33"/>
      <c r="N66" s="138"/>
      <c r="O66" s="34"/>
      <c r="P66" s="119">
        <f t="shared" si="16"/>
        <v>0</v>
      </c>
      <c r="Q66" s="108">
        <v>3</v>
      </c>
      <c r="R66" s="32"/>
      <c r="S66" s="33"/>
      <c r="T66" s="33"/>
      <c r="U66" s="138"/>
      <c r="V66" s="34"/>
      <c r="W66" s="29"/>
      <c r="X66" s="14">
        <v>3</v>
      </c>
      <c r="Y66" s="48">
        <f t="shared" ref="Y66:Y70" si="19">W66-$W$64</f>
        <v>0</v>
      </c>
      <c r="Z66" s="5"/>
      <c r="AA66" s="1"/>
      <c r="AB66" s="1"/>
    </row>
    <row r="67" spans="1:28" ht="18" customHeight="1" x14ac:dyDescent="0.25">
      <c r="A67" s="5"/>
      <c r="B67" s="51">
        <v>4</v>
      </c>
      <c r="C67" s="21">
        <f t="shared" si="14"/>
        <v>0</v>
      </c>
      <c r="D67" s="10" t="s">
        <v>164</v>
      </c>
      <c r="E67" s="47" t="s">
        <v>108</v>
      </c>
      <c r="F67" s="47">
        <v>4</v>
      </c>
      <c r="G67" s="25">
        <f t="shared" si="17"/>
        <v>0</v>
      </c>
      <c r="H67" s="53">
        <f t="shared" si="18"/>
        <v>0</v>
      </c>
      <c r="I67" s="136">
        <f t="shared" si="15"/>
        <v>0</v>
      </c>
      <c r="J67" s="109">
        <v>4</v>
      </c>
      <c r="K67" s="32"/>
      <c r="L67" s="33"/>
      <c r="M67" s="33"/>
      <c r="N67" s="33"/>
      <c r="O67" s="34"/>
      <c r="P67" s="119">
        <f t="shared" si="16"/>
        <v>0</v>
      </c>
      <c r="Q67" s="109">
        <v>4</v>
      </c>
      <c r="R67" s="32"/>
      <c r="S67" s="33"/>
      <c r="T67" s="33"/>
      <c r="U67" s="33"/>
      <c r="V67" s="34"/>
      <c r="W67" s="24"/>
      <c r="X67" s="12">
        <v>4</v>
      </c>
      <c r="Y67" s="48">
        <f t="shared" si="19"/>
        <v>0</v>
      </c>
      <c r="Z67" s="5"/>
      <c r="AA67" s="1"/>
      <c r="AB67" s="1"/>
    </row>
    <row r="68" spans="1:28" ht="18" customHeight="1" x14ac:dyDescent="0.25">
      <c r="A68" s="5"/>
      <c r="B68" s="51">
        <v>5</v>
      </c>
      <c r="C68" s="21">
        <f t="shared" si="14"/>
        <v>0</v>
      </c>
      <c r="D68" s="10" t="s">
        <v>163</v>
      </c>
      <c r="E68" s="64" t="s">
        <v>156</v>
      </c>
      <c r="F68" s="47">
        <v>38</v>
      </c>
      <c r="G68" s="25">
        <f t="shared" si="17"/>
        <v>0</v>
      </c>
      <c r="H68" s="53">
        <f t="shared" si="18"/>
        <v>0</v>
      </c>
      <c r="I68" s="136">
        <f t="shared" si="15"/>
        <v>0</v>
      </c>
      <c r="J68" s="109">
        <v>5</v>
      </c>
      <c r="K68" s="32"/>
      <c r="L68" s="33"/>
      <c r="M68" s="33"/>
      <c r="N68" s="33"/>
      <c r="O68" s="34"/>
      <c r="P68" s="106">
        <f t="shared" si="16"/>
        <v>0</v>
      </c>
      <c r="Q68" s="109">
        <v>5</v>
      </c>
      <c r="R68" s="32"/>
      <c r="S68" s="33"/>
      <c r="T68" s="33"/>
      <c r="U68" s="33"/>
      <c r="V68" s="34"/>
      <c r="W68" s="24"/>
      <c r="X68" s="12">
        <v>5</v>
      </c>
      <c r="Y68" s="48">
        <f t="shared" si="19"/>
        <v>0</v>
      </c>
      <c r="Z68" s="5"/>
      <c r="AA68" s="1"/>
      <c r="AB68" s="1"/>
    </row>
    <row r="69" spans="1:28" ht="18" customHeight="1" x14ac:dyDescent="0.25">
      <c r="A69" s="5"/>
      <c r="B69" s="51">
        <v>6</v>
      </c>
      <c r="C69" s="21">
        <f t="shared" si="14"/>
        <v>0</v>
      </c>
      <c r="D69" s="10" t="s">
        <v>168</v>
      </c>
      <c r="E69" s="64" t="s">
        <v>156</v>
      </c>
      <c r="F69" s="47">
        <v>18</v>
      </c>
      <c r="G69" s="25">
        <f t="shared" si="17"/>
        <v>0</v>
      </c>
      <c r="H69" s="53">
        <f t="shared" si="18"/>
        <v>0</v>
      </c>
      <c r="I69" s="136">
        <f t="shared" si="15"/>
        <v>0</v>
      </c>
      <c r="J69" s="109">
        <v>6</v>
      </c>
      <c r="K69" s="32"/>
      <c r="L69" s="33"/>
      <c r="M69" s="33"/>
      <c r="N69" s="33"/>
      <c r="O69" s="34"/>
      <c r="P69" s="106">
        <f t="shared" si="16"/>
        <v>0</v>
      </c>
      <c r="Q69" s="109">
        <v>6</v>
      </c>
      <c r="R69" s="32"/>
      <c r="S69" s="33"/>
      <c r="T69" s="33"/>
      <c r="U69" s="33"/>
      <c r="V69" s="34"/>
      <c r="W69" s="24"/>
      <c r="X69" s="12">
        <v>6</v>
      </c>
      <c r="Y69" s="48">
        <f t="shared" si="19"/>
        <v>0</v>
      </c>
      <c r="Z69" s="5"/>
      <c r="AA69" s="1"/>
      <c r="AB69" s="1"/>
    </row>
    <row r="70" spans="1:28" ht="18" customHeight="1" x14ac:dyDescent="0.25">
      <c r="A70" s="5"/>
      <c r="B70" s="54">
        <v>7</v>
      </c>
      <c r="C70" s="55">
        <f t="shared" si="14"/>
        <v>0</v>
      </c>
      <c r="D70" s="137" t="s">
        <v>165</v>
      </c>
      <c r="E70" s="56" t="s">
        <v>170</v>
      </c>
      <c r="F70" s="56">
        <v>33</v>
      </c>
      <c r="G70" s="57">
        <f t="shared" si="17"/>
        <v>0</v>
      </c>
      <c r="H70" s="58">
        <f t="shared" si="18"/>
        <v>0</v>
      </c>
      <c r="I70" s="136">
        <f t="shared" si="15"/>
        <v>0</v>
      </c>
      <c r="J70" s="109">
        <v>7</v>
      </c>
      <c r="K70" s="32"/>
      <c r="L70" s="33"/>
      <c r="M70" s="33"/>
      <c r="N70" s="33"/>
      <c r="O70" s="34"/>
      <c r="P70" s="106">
        <f t="shared" si="16"/>
        <v>0</v>
      </c>
      <c r="Q70" s="109">
        <v>7</v>
      </c>
      <c r="R70" s="32"/>
      <c r="S70" s="33"/>
      <c r="T70" s="33"/>
      <c r="U70" s="33"/>
      <c r="V70" s="34"/>
      <c r="W70" s="24"/>
      <c r="X70" s="12">
        <v>7</v>
      </c>
      <c r="Y70" s="48">
        <f t="shared" si="19"/>
        <v>0</v>
      </c>
      <c r="Z70" s="5"/>
      <c r="AA70" s="1"/>
    </row>
    <row r="71" spans="1:28" ht="18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254" t="s">
        <v>173</v>
      </c>
      <c r="Q71" s="254"/>
      <c r="R71" s="254"/>
      <c r="S71" s="254"/>
      <c r="T71" s="254"/>
      <c r="U71" s="254"/>
      <c r="V71" s="254"/>
      <c r="W71" s="19" t="e">
        <f>AVERAGE(W64:W70)</f>
        <v>#DIV/0!</v>
      </c>
      <c r="X71" s="5"/>
      <c r="Y71" s="5"/>
      <c r="Z71" s="5"/>
      <c r="AA71" s="1"/>
    </row>
    <row r="72" spans="1:28" ht="18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255" t="s">
        <v>21</v>
      </c>
      <c r="Q72" s="255"/>
      <c r="R72" s="255"/>
      <c r="S72" s="255"/>
      <c r="T72" s="255"/>
      <c r="U72" s="255"/>
      <c r="V72" s="255"/>
      <c r="W72" s="59" t="e">
        <f>120/W71</f>
        <v>#DIV/0!</v>
      </c>
      <c r="X72" s="5"/>
      <c r="Y72" s="5"/>
      <c r="Z72" s="5"/>
      <c r="AA72" s="1"/>
    </row>
    <row r="73" spans="1:28" ht="18" customHeight="1" x14ac:dyDescent="0.25">
      <c r="A73" s="5"/>
      <c r="B73" s="274" t="s">
        <v>145</v>
      </c>
      <c r="C73" s="274"/>
      <c r="D73" s="274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5"/>
      <c r="AA73" s="1"/>
    </row>
    <row r="74" spans="1:28" ht="18" customHeight="1" thickBot="1" x14ac:dyDescent="0.3">
      <c r="A74" s="5"/>
      <c r="B74" s="274"/>
      <c r="C74" s="274"/>
      <c r="D74" s="274"/>
      <c r="E74" s="8"/>
      <c r="F74" s="258" t="s">
        <v>178</v>
      </c>
      <c r="G74" s="258"/>
      <c r="H74" s="25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259"/>
      <c r="X74" s="259"/>
      <c r="Y74" s="259"/>
      <c r="Z74" s="5"/>
      <c r="AA74" s="1"/>
    </row>
    <row r="75" spans="1:28" ht="18" customHeight="1" x14ac:dyDescent="0.25">
      <c r="A75" s="5"/>
      <c r="B75" s="275" t="s">
        <v>1</v>
      </c>
      <c r="C75" s="287" t="s">
        <v>2</v>
      </c>
      <c r="D75" s="289" t="s">
        <v>3</v>
      </c>
      <c r="E75" s="291" t="s">
        <v>4</v>
      </c>
      <c r="F75" s="283" t="s">
        <v>5</v>
      </c>
      <c r="G75" s="285" t="s">
        <v>6</v>
      </c>
      <c r="H75" s="286"/>
      <c r="I75" s="277" t="s">
        <v>7</v>
      </c>
      <c r="J75" s="278"/>
      <c r="K75" s="278"/>
      <c r="L75" s="278"/>
      <c r="M75" s="278"/>
      <c r="N75" s="278"/>
      <c r="O75" s="278"/>
      <c r="P75" s="278"/>
      <c r="Q75" s="278"/>
      <c r="R75" s="278"/>
      <c r="S75" s="278"/>
      <c r="T75" s="278"/>
      <c r="U75" s="278"/>
      <c r="V75" s="279"/>
      <c r="W75" s="272" t="s">
        <v>8</v>
      </c>
      <c r="X75" s="272"/>
      <c r="Y75" s="273"/>
      <c r="Z75" s="5"/>
      <c r="AA75" s="1"/>
    </row>
    <row r="76" spans="1:28" ht="18" customHeight="1" thickBot="1" x14ac:dyDescent="0.3">
      <c r="A76" s="5"/>
      <c r="B76" s="276"/>
      <c r="C76" s="288"/>
      <c r="D76" s="290"/>
      <c r="E76" s="292"/>
      <c r="F76" s="284"/>
      <c r="G76" s="67" t="s">
        <v>9</v>
      </c>
      <c r="H76" s="79" t="s">
        <v>10</v>
      </c>
      <c r="I76" s="112" t="s">
        <v>11</v>
      </c>
      <c r="J76" s="68" t="s">
        <v>1</v>
      </c>
      <c r="K76" s="69">
        <v>1</v>
      </c>
      <c r="L76" s="70">
        <v>2</v>
      </c>
      <c r="M76" s="71">
        <v>3</v>
      </c>
      <c r="N76" s="72">
        <v>4</v>
      </c>
      <c r="O76" s="83">
        <v>5</v>
      </c>
      <c r="P76" s="70" t="s">
        <v>12</v>
      </c>
      <c r="Q76" s="68" t="s">
        <v>1</v>
      </c>
      <c r="R76" s="69">
        <v>1</v>
      </c>
      <c r="S76" s="70">
        <v>2</v>
      </c>
      <c r="T76" s="71">
        <v>3</v>
      </c>
      <c r="U76" s="72">
        <v>4</v>
      </c>
      <c r="V76" s="75">
        <v>5</v>
      </c>
      <c r="W76" s="110" t="s">
        <v>13</v>
      </c>
      <c r="X76" s="77" t="s">
        <v>1</v>
      </c>
      <c r="Y76" s="78" t="s">
        <v>14</v>
      </c>
      <c r="Z76" s="5"/>
      <c r="AA76" s="1"/>
    </row>
    <row r="77" spans="1:28" ht="18" customHeight="1" x14ac:dyDescent="0.25">
      <c r="A77" s="5"/>
      <c r="B77" s="80">
        <v>1</v>
      </c>
      <c r="C77" s="99">
        <f t="shared" ref="C77:C82" si="20">I77+P77</f>
        <v>0</v>
      </c>
      <c r="D77" s="10" t="s">
        <v>160</v>
      </c>
      <c r="E77" s="47" t="s">
        <v>169</v>
      </c>
      <c r="F77" s="64">
        <v>33</v>
      </c>
      <c r="G77" s="65"/>
      <c r="H77" s="81"/>
      <c r="I77" s="117">
        <f>SUM(K77:O77)</f>
        <v>0</v>
      </c>
      <c r="J77" s="101">
        <v>1</v>
      </c>
      <c r="K77" s="35"/>
      <c r="L77" s="138"/>
      <c r="M77" s="138"/>
      <c r="N77" s="138"/>
      <c r="O77" s="139"/>
      <c r="P77" s="118">
        <f>SUM(R77:V77)</f>
        <v>0</v>
      </c>
      <c r="Q77" s="111">
        <v>1</v>
      </c>
      <c r="R77" s="35"/>
      <c r="S77" s="138"/>
      <c r="T77" s="138"/>
      <c r="U77" s="138"/>
      <c r="V77" s="139"/>
      <c r="W77" s="31"/>
      <c r="X77" s="45">
        <v>1</v>
      </c>
      <c r="Y77" s="66"/>
      <c r="Z77" s="5"/>
      <c r="AA77" s="1"/>
    </row>
    <row r="78" spans="1:28" ht="18" customHeight="1" x14ac:dyDescent="0.25">
      <c r="A78" s="5"/>
      <c r="B78" s="51">
        <v>2</v>
      </c>
      <c r="C78" s="100">
        <f t="shared" si="20"/>
        <v>0</v>
      </c>
      <c r="D78" s="36" t="s">
        <v>161</v>
      </c>
      <c r="E78" s="64" t="s">
        <v>156</v>
      </c>
      <c r="F78" s="47">
        <v>7</v>
      </c>
      <c r="G78" s="25">
        <f t="shared" ref="G78:G82" si="21">$C$64-C78</f>
        <v>0</v>
      </c>
      <c r="H78" s="52"/>
      <c r="I78" s="117">
        <f t="shared" ref="I78:I82" si="22">SUM(K78:O78)</f>
        <v>0</v>
      </c>
      <c r="J78" s="102">
        <v>2</v>
      </c>
      <c r="K78" s="35"/>
      <c r="L78" s="33"/>
      <c r="M78" s="33"/>
      <c r="N78" s="33"/>
      <c r="O78" s="34"/>
      <c r="P78" s="119">
        <f t="shared" ref="P78:P82" si="23">SUM(R78:V78)</f>
        <v>0</v>
      </c>
      <c r="Q78" s="107">
        <v>2</v>
      </c>
      <c r="R78" s="35"/>
      <c r="S78" s="33"/>
      <c r="T78" s="33"/>
      <c r="U78" s="33"/>
      <c r="V78" s="34"/>
      <c r="W78" s="29"/>
      <c r="X78" s="13">
        <v>2</v>
      </c>
      <c r="Y78" s="48">
        <f>W78-$W$77</f>
        <v>0</v>
      </c>
      <c r="Z78" s="5"/>
      <c r="AA78" s="1"/>
      <c r="AB78" s="1"/>
    </row>
    <row r="79" spans="1:28" ht="18" customHeight="1" x14ac:dyDescent="0.25">
      <c r="A79" s="5"/>
      <c r="B79" s="51">
        <v>3</v>
      </c>
      <c r="C79" s="21">
        <f t="shared" si="20"/>
        <v>0</v>
      </c>
      <c r="D79" s="10" t="s">
        <v>163</v>
      </c>
      <c r="E79" s="64" t="s">
        <v>156</v>
      </c>
      <c r="F79" s="47">
        <v>31</v>
      </c>
      <c r="G79" s="25">
        <f t="shared" si="21"/>
        <v>0</v>
      </c>
      <c r="H79" s="53">
        <f t="shared" ref="H79:H82" si="24">C78-C79</f>
        <v>0</v>
      </c>
      <c r="I79" s="113">
        <f t="shared" si="22"/>
        <v>0</v>
      </c>
      <c r="J79" s="103">
        <v>3</v>
      </c>
      <c r="K79" s="32"/>
      <c r="L79" s="33"/>
      <c r="M79" s="33"/>
      <c r="N79" s="138"/>
      <c r="O79" s="34"/>
      <c r="P79" s="106">
        <f t="shared" si="23"/>
        <v>0</v>
      </c>
      <c r="Q79" s="108">
        <v>3</v>
      </c>
      <c r="R79" s="32"/>
      <c r="S79" s="33"/>
      <c r="T79" s="33"/>
      <c r="U79" s="138"/>
      <c r="V79" s="34"/>
      <c r="W79" s="24"/>
      <c r="X79" s="12">
        <v>4</v>
      </c>
      <c r="Y79" s="48">
        <f t="shared" ref="Y79:Y82" si="25">W79-$W$77</f>
        <v>0</v>
      </c>
      <c r="Z79" s="5"/>
      <c r="AA79" s="1"/>
      <c r="AB79" s="1"/>
    </row>
    <row r="80" spans="1:28" ht="18" customHeight="1" x14ac:dyDescent="0.25">
      <c r="A80" s="5"/>
      <c r="B80" s="51">
        <v>4</v>
      </c>
      <c r="C80" s="21">
        <f t="shared" si="20"/>
        <v>0</v>
      </c>
      <c r="D80" s="10" t="s">
        <v>162</v>
      </c>
      <c r="E80" s="47" t="s">
        <v>175</v>
      </c>
      <c r="F80" s="47">
        <v>22</v>
      </c>
      <c r="G80" s="25">
        <f t="shared" si="21"/>
        <v>0</v>
      </c>
      <c r="H80" s="53">
        <f t="shared" si="24"/>
        <v>0</v>
      </c>
      <c r="I80" s="113">
        <f t="shared" si="22"/>
        <v>0</v>
      </c>
      <c r="J80" s="104">
        <v>4</v>
      </c>
      <c r="K80" s="32"/>
      <c r="L80" s="33"/>
      <c r="M80" s="33"/>
      <c r="N80" s="33"/>
      <c r="O80" s="34"/>
      <c r="P80" s="106">
        <f t="shared" si="23"/>
        <v>0</v>
      </c>
      <c r="Q80" s="109">
        <v>4</v>
      </c>
      <c r="R80" s="32"/>
      <c r="S80" s="33"/>
      <c r="T80" s="33"/>
      <c r="U80" s="33"/>
      <c r="V80" s="34"/>
      <c r="W80" s="24"/>
      <c r="X80" s="14">
        <v>3</v>
      </c>
      <c r="Y80" s="48">
        <f t="shared" si="25"/>
        <v>0</v>
      </c>
      <c r="Z80" s="5"/>
      <c r="AA80" s="1"/>
      <c r="AB80" s="1"/>
    </row>
    <row r="81" spans="1:28" ht="18" customHeight="1" x14ac:dyDescent="0.25">
      <c r="A81" s="5"/>
      <c r="B81" s="51">
        <v>5</v>
      </c>
      <c r="C81" s="21">
        <f t="shared" si="20"/>
        <v>0</v>
      </c>
      <c r="D81" s="10" t="s">
        <v>164</v>
      </c>
      <c r="E81" s="47" t="s">
        <v>108</v>
      </c>
      <c r="F81" s="47">
        <v>5</v>
      </c>
      <c r="G81" s="25">
        <f t="shared" si="21"/>
        <v>0</v>
      </c>
      <c r="H81" s="53">
        <f t="shared" si="24"/>
        <v>0</v>
      </c>
      <c r="I81" s="113">
        <f t="shared" si="22"/>
        <v>0</v>
      </c>
      <c r="J81" s="115">
        <v>6</v>
      </c>
      <c r="K81" s="32"/>
      <c r="L81" s="33"/>
      <c r="M81" s="33"/>
      <c r="N81" s="33"/>
      <c r="O81" s="34"/>
      <c r="P81" s="106">
        <f t="shared" si="23"/>
        <v>0</v>
      </c>
      <c r="Q81" s="109">
        <v>5</v>
      </c>
      <c r="R81" s="32"/>
      <c r="S81" s="33"/>
      <c r="T81" s="33"/>
      <c r="U81" s="33"/>
      <c r="V81" s="34"/>
      <c r="W81" s="24"/>
      <c r="X81" s="12">
        <v>5</v>
      </c>
      <c r="Y81" s="48">
        <f t="shared" si="25"/>
        <v>0</v>
      </c>
      <c r="Z81" s="5"/>
      <c r="AA81" s="1"/>
      <c r="AB81" s="1"/>
    </row>
    <row r="82" spans="1:28" ht="18" customHeight="1" x14ac:dyDescent="0.25">
      <c r="A82" s="5"/>
      <c r="B82" s="54">
        <v>6</v>
      </c>
      <c r="C82" s="55">
        <f t="shared" si="20"/>
        <v>0</v>
      </c>
      <c r="D82" s="37" t="s">
        <v>168</v>
      </c>
      <c r="E82" s="116" t="s">
        <v>156</v>
      </c>
      <c r="F82" s="56">
        <v>38</v>
      </c>
      <c r="G82" s="57">
        <f t="shared" si="21"/>
        <v>0</v>
      </c>
      <c r="H82" s="58">
        <f t="shared" si="24"/>
        <v>0</v>
      </c>
      <c r="I82" s="114">
        <f t="shared" si="22"/>
        <v>0</v>
      </c>
      <c r="J82" s="109">
        <v>5</v>
      </c>
      <c r="K82" s="32"/>
      <c r="L82" s="33"/>
      <c r="M82" s="33"/>
      <c r="N82" s="33"/>
      <c r="O82" s="34"/>
      <c r="P82" s="106">
        <f t="shared" si="23"/>
        <v>0</v>
      </c>
      <c r="Q82" s="109">
        <v>6</v>
      </c>
      <c r="R82" s="32"/>
      <c r="S82" s="33"/>
      <c r="T82" s="33"/>
      <c r="U82" s="33"/>
      <c r="V82" s="34"/>
      <c r="W82" s="24"/>
      <c r="X82" s="12">
        <v>6</v>
      </c>
      <c r="Y82" s="48">
        <f t="shared" si="25"/>
        <v>0</v>
      </c>
      <c r="Z82" s="5"/>
      <c r="AA82" s="1"/>
      <c r="AB82" s="1"/>
    </row>
    <row r="83" spans="1:28" ht="18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254" t="s">
        <v>173</v>
      </c>
      <c r="Q83" s="254"/>
      <c r="R83" s="254"/>
      <c r="S83" s="254"/>
      <c r="T83" s="254"/>
      <c r="U83" s="254"/>
      <c r="V83" s="254"/>
      <c r="W83" s="19" t="e">
        <f>AVERAGE(W77:W82)</f>
        <v>#DIV/0!</v>
      </c>
      <c r="X83" s="5"/>
      <c r="Y83" s="5"/>
      <c r="Z83" s="5"/>
      <c r="AA83" s="1"/>
      <c r="AB83" s="1"/>
    </row>
    <row r="84" spans="1:28" ht="18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255" t="s">
        <v>21</v>
      </c>
      <c r="Q84" s="255"/>
      <c r="R84" s="255"/>
      <c r="S84" s="255"/>
      <c r="T84" s="255"/>
      <c r="U84" s="255"/>
      <c r="V84" s="255"/>
      <c r="W84" s="59" t="e">
        <f>120/W83</f>
        <v>#DIV/0!</v>
      </c>
      <c r="X84" s="5"/>
      <c r="Y84" s="5"/>
      <c r="Z84" s="5"/>
      <c r="AA84" s="1"/>
      <c r="AB84" s="1"/>
    </row>
    <row r="85" spans="1:28" ht="18" customHeight="1" x14ac:dyDescent="0.25">
      <c r="A85" s="5"/>
      <c r="B85" s="300" t="s">
        <v>27</v>
      </c>
      <c r="C85" s="300"/>
      <c r="D85" s="300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5"/>
      <c r="AA85" s="1"/>
      <c r="AB85" s="1"/>
    </row>
    <row r="86" spans="1:28" ht="18" customHeight="1" thickBot="1" x14ac:dyDescent="0.3">
      <c r="A86" s="5"/>
      <c r="B86" s="300"/>
      <c r="C86" s="300"/>
      <c r="D86" s="300"/>
      <c r="E86" s="8"/>
      <c r="F86" s="258" t="s">
        <v>179</v>
      </c>
      <c r="G86" s="258"/>
      <c r="H86" s="25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259"/>
      <c r="X86" s="259"/>
      <c r="Y86" s="259"/>
      <c r="Z86" s="5"/>
      <c r="AA86" s="1"/>
      <c r="AB86" s="1"/>
    </row>
    <row r="87" spans="1:28" ht="18" customHeight="1" x14ac:dyDescent="0.25">
      <c r="A87" s="5"/>
      <c r="B87" s="275" t="s">
        <v>1</v>
      </c>
      <c r="C87" s="287" t="s">
        <v>2</v>
      </c>
      <c r="D87" s="289" t="s">
        <v>3</v>
      </c>
      <c r="E87" s="291" t="s">
        <v>4</v>
      </c>
      <c r="F87" s="283" t="s">
        <v>5</v>
      </c>
      <c r="G87" s="285" t="s">
        <v>6</v>
      </c>
      <c r="H87" s="299"/>
      <c r="I87" s="295" t="s">
        <v>7</v>
      </c>
      <c r="J87" s="278"/>
      <c r="K87" s="278"/>
      <c r="L87" s="278"/>
      <c r="M87" s="278"/>
      <c r="N87" s="278"/>
      <c r="O87" s="278"/>
      <c r="P87" s="278"/>
      <c r="Q87" s="278"/>
      <c r="R87" s="278"/>
      <c r="S87" s="278"/>
      <c r="T87" s="278"/>
      <c r="U87" s="278"/>
      <c r="V87" s="296"/>
      <c r="W87" s="280" t="s">
        <v>8</v>
      </c>
      <c r="X87" s="272"/>
      <c r="Y87" s="273"/>
      <c r="Z87" s="5"/>
      <c r="AA87" s="1"/>
      <c r="AB87" s="1"/>
    </row>
    <row r="88" spans="1:28" ht="18" customHeight="1" thickBot="1" x14ac:dyDescent="0.3">
      <c r="A88" s="5"/>
      <c r="B88" s="276"/>
      <c r="C88" s="288"/>
      <c r="D88" s="290"/>
      <c r="E88" s="292"/>
      <c r="F88" s="284"/>
      <c r="G88" s="67" t="s">
        <v>9</v>
      </c>
      <c r="H88" s="82" t="s">
        <v>10</v>
      </c>
      <c r="I88" s="74" t="s">
        <v>11</v>
      </c>
      <c r="J88" s="68" t="s">
        <v>1</v>
      </c>
      <c r="K88" s="69">
        <v>1</v>
      </c>
      <c r="L88" s="70">
        <v>2</v>
      </c>
      <c r="M88" s="71">
        <v>3</v>
      </c>
      <c r="N88" s="72">
        <v>4</v>
      </c>
      <c r="O88" s="73">
        <v>5</v>
      </c>
      <c r="P88" s="74" t="s">
        <v>12</v>
      </c>
      <c r="Q88" s="68" t="s">
        <v>1</v>
      </c>
      <c r="R88" s="69">
        <v>1</v>
      </c>
      <c r="S88" s="70">
        <v>2</v>
      </c>
      <c r="T88" s="71">
        <v>3</v>
      </c>
      <c r="U88" s="72">
        <v>4</v>
      </c>
      <c r="V88" s="84">
        <v>5</v>
      </c>
      <c r="W88" s="76" t="s">
        <v>13</v>
      </c>
      <c r="X88" s="77" t="s">
        <v>1</v>
      </c>
      <c r="Y88" s="78" t="s">
        <v>14</v>
      </c>
      <c r="Z88" s="5"/>
      <c r="AA88" s="1"/>
      <c r="AB88" s="1"/>
    </row>
    <row r="89" spans="1:28" ht="18" customHeight="1" x14ac:dyDescent="0.25">
      <c r="A89" s="5"/>
      <c r="B89" s="80">
        <v>1</v>
      </c>
      <c r="C89" s="99">
        <f t="shared" ref="C89:C94" si="26">I89+P89</f>
        <v>0</v>
      </c>
      <c r="D89" s="10" t="s">
        <v>160</v>
      </c>
      <c r="E89" s="47" t="s">
        <v>169</v>
      </c>
      <c r="F89" s="64">
        <v>28</v>
      </c>
      <c r="G89" s="65"/>
      <c r="H89" s="81"/>
      <c r="I89" s="38">
        <f t="shared" ref="I89:I94" si="27">SUM(K89:O89)</f>
        <v>0</v>
      </c>
      <c r="J89" s="101">
        <v>1</v>
      </c>
      <c r="K89" s="35"/>
      <c r="L89" s="138"/>
      <c r="M89" s="138"/>
      <c r="N89" s="138"/>
      <c r="O89" s="139"/>
      <c r="P89" s="38">
        <f t="shared" ref="P89:P94" si="28">SUM(R89:V89)</f>
        <v>0</v>
      </c>
      <c r="Q89" s="101">
        <v>1</v>
      </c>
      <c r="R89" s="35"/>
      <c r="S89" s="138"/>
      <c r="T89" s="138"/>
      <c r="U89" s="138"/>
      <c r="V89" s="139"/>
      <c r="W89" s="131"/>
      <c r="X89" s="127">
        <v>1</v>
      </c>
      <c r="Y89" s="66"/>
      <c r="Z89" s="5"/>
      <c r="AA89" s="1"/>
      <c r="AB89" s="1"/>
    </row>
    <row r="90" spans="1:28" ht="18" customHeight="1" x14ac:dyDescent="0.25">
      <c r="A90" s="5"/>
      <c r="B90" s="51">
        <v>2</v>
      </c>
      <c r="C90" s="21">
        <f t="shared" si="26"/>
        <v>0</v>
      </c>
      <c r="D90" s="10" t="s">
        <v>163</v>
      </c>
      <c r="E90" s="64" t="s">
        <v>156</v>
      </c>
      <c r="F90" s="47">
        <v>2</v>
      </c>
      <c r="G90" s="25">
        <f>$C$89-C90</f>
        <v>0</v>
      </c>
      <c r="H90" s="52"/>
      <c r="I90" s="38">
        <f t="shared" si="27"/>
        <v>0</v>
      </c>
      <c r="J90" s="102">
        <v>2</v>
      </c>
      <c r="K90" s="35"/>
      <c r="L90" s="33"/>
      <c r="M90" s="33"/>
      <c r="N90" s="33"/>
      <c r="O90" s="34"/>
      <c r="P90" s="38">
        <f t="shared" si="28"/>
        <v>0</v>
      </c>
      <c r="Q90" s="102">
        <v>2</v>
      </c>
      <c r="R90" s="35"/>
      <c r="S90" s="33"/>
      <c r="T90" s="33"/>
      <c r="U90" s="33"/>
      <c r="V90" s="34"/>
      <c r="W90" s="132"/>
      <c r="X90" s="128">
        <v>4</v>
      </c>
      <c r="Y90" s="48">
        <f>W90-$W$89</f>
        <v>0</v>
      </c>
      <c r="Z90" s="5"/>
      <c r="AA90" s="1"/>
      <c r="AB90" s="1"/>
    </row>
    <row r="91" spans="1:28" ht="18" customHeight="1" x14ac:dyDescent="0.25">
      <c r="A91" s="5"/>
      <c r="B91" s="51">
        <v>3</v>
      </c>
      <c r="C91" s="21">
        <f t="shared" si="26"/>
        <v>0</v>
      </c>
      <c r="D91" s="10" t="s">
        <v>164</v>
      </c>
      <c r="E91" s="47" t="s">
        <v>108</v>
      </c>
      <c r="F91" s="47">
        <v>12</v>
      </c>
      <c r="G91" s="25">
        <f>$C$89-C91</f>
        <v>0</v>
      </c>
      <c r="H91" s="53">
        <f>C90-C91</f>
        <v>0</v>
      </c>
      <c r="I91" s="38">
        <f t="shared" si="27"/>
        <v>0</v>
      </c>
      <c r="J91" s="104">
        <v>4</v>
      </c>
      <c r="K91" s="32"/>
      <c r="L91" s="33"/>
      <c r="M91" s="33"/>
      <c r="N91" s="138"/>
      <c r="O91" s="34"/>
      <c r="P91" s="38">
        <f t="shared" si="28"/>
        <v>0</v>
      </c>
      <c r="Q91" s="103">
        <v>3</v>
      </c>
      <c r="R91" s="32"/>
      <c r="S91" s="33"/>
      <c r="T91" s="33"/>
      <c r="U91" s="138"/>
      <c r="V91" s="34"/>
      <c r="W91" s="132"/>
      <c r="X91" s="129">
        <v>2</v>
      </c>
      <c r="Y91" s="48">
        <f>W91-$W$89</f>
        <v>0</v>
      </c>
      <c r="Z91" s="5"/>
      <c r="AA91" s="1"/>
      <c r="AB91" s="1"/>
    </row>
    <row r="92" spans="1:28" ht="18" customHeight="1" x14ac:dyDescent="0.25">
      <c r="A92" s="5"/>
      <c r="B92" s="51">
        <v>4</v>
      </c>
      <c r="C92" s="21">
        <f t="shared" si="26"/>
        <v>0</v>
      </c>
      <c r="D92" s="10" t="s">
        <v>162</v>
      </c>
      <c r="E92" s="47" t="s">
        <v>175</v>
      </c>
      <c r="F92" s="47">
        <v>23</v>
      </c>
      <c r="G92" s="25">
        <f>$C$89-C92</f>
        <v>0</v>
      </c>
      <c r="H92" s="53">
        <f>C91-C92</f>
        <v>0</v>
      </c>
      <c r="I92" s="38">
        <f t="shared" si="27"/>
        <v>0</v>
      </c>
      <c r="J92" s="103">
        <v>3</v>
      </c>
      <c r="K92" s="32"/>
      <c r="L92" s="33"/>
      <c r="M92" s="33"/>
      <c r="N92" s="33"/>
      <c r="O92" s="34"/>
      <c r="P92" s="38">
        <f t="shared" si="28"/>
        <v>0</v>
      </c>
      <c r="Q92" s="104">
        <v>4</v>
      </c>
      <c r="R92" s="32"/>
      <c r="S92" s="33"/>
      <c r="T92" s="33"/>
      <c r="U92" s="33"/>
      <c r="V92" s="34"/>
      <c r="W92" s="132"/>
      <c r="X92" s="130">
        <v>3</v>
      </c>
      <c r="Y92" s="48">
        <f>W92-$W$89</f>
        <v>0</v>
      </c>
      <c r="Z92" s="5"/>
      <c r="AA92" s="1"/>
      <c r="AB92" s="1"/>
    </row>
    <row r="93" spans="1:28" ht="18" customHeight="1" x14ac:dyDescent="0.25">
      <c r="A93" s="5"/>
      <c r="B93" s="51">
        <v>5</v>
      </c>
      <c r="C93" s="21">
        <f t="shared" si="26"/>
        <v>0</v>
      </c>
      <c r="D93" s="37" t="s">
        <v>166</v>
      </c>
      <c r="E93" s="116" t="s">
        <v>170</v>
      </c>
      <c r="F93" s="47">
        <v>38</v>
      </c>
      <c r="G93" s="25">
        <f>$C$89-C93</f>
        <v>0</v>
      </c>
      <c r="H93" s="53">
        <f>C92-C93</f>
        <v>0</v>
      </c>
      <c r="I93" s="38">
        <f t="shared" si="27"/>
        <v>0</v>
      </c>
      <c r="J93" s="104">
        <v>5</v>
      </c>
      <c r="K93" s="32"/>
      <c r="L93" s="33"/>
      <c r="M93" s="33"/>
      <c r="N93" s="33"/>
      <c r="O93" s="34"/>
      <c r="P93" s="38">
        <f t="shared" si="28"/>
        <v>0</v>
      </c>
      <c r="Q93" s="104">
        <v>5</v>
      </c>
      <c r="R93" s="32"/>
      <c r="S93" s="33"/>
      <c r="T93" s="33"/>
      <c r="U93" s="33"/>
      <c r="V93" s="34"/>
      <c r="W93" s="132"/>
      <c r="X93" s="128">
        <v>5</v>
      </c>
      <c r="Y93" s="48">
        <f>W93-$W$89</f>
        <v>0</v>
      </c>
      <c r="Z93" s="5"/>
      <c r="AA93" s="1"/>
      <c r="AB93" s="1"/>
    </row>
    <row r="94" spans="1:28" ht="18" customHeight="1" x14ac:dyDescent="0.25">
      <c r="A94" s="5"/>
      <c r="B94" s="51">
        <v>6</v>
      </c>
      <c r="C94" s="21">
        <f t="shared" si="26"/>
        <v>0</v>
      </c>
      <c r="D94" s="10" t="s">
        <v>168</v>
      </c>
      <c r="E94" s="47" t="s">
        <v>156</v>
      </c>
      <c r="F94" s="47">
        <v>8</v>
      </c>
      <c r="G94" s="25">
        <f>$C$89-C94</f>
        <v>0</v>
      </c>
      <c r="H94" s="53">
        <f>C93-C94</f>
        <v>0</v>
      </c>
      <c r="I94" s="38">
        <f t="shared" si="27"/>
        <v>0</v>
      </c>
      <c r="J94" s="104">
        <v>6</v>
      </c>
      <c r="K94" s="32"/>
      <c r="L94" s="33"/>
      <c r="M94" s="33"/>
      <c r="N94" s="33"/>
      <c r="O94" s="34"/>
      <c r="P94" s="38">
        <f t="shared" si="28"/>
        <v>0</v>
      </c>
      <c r="Q94" s="104">
        <v>6</v>
      </c>
      <c r="R94" s="32"/>
      <c r="S94" s="33"/>
      <c r="T94" s="33"/>
      <c r="U94" s="33"/>
      <c r="V94" s="34"/>
      <c r="W94" s="132"/>
      <c r="X94" s="128">
        <v>6</v>
      </c>
      <c r="Y94" s="48">
        <f>W94-$W$89</f>
        <v>0</v>
      </c>
      <c r="Z94" s="5"/>
      <c r="AA94" s="1"/>
      <c r="AB94" s="1"/>
    </row>
    <row r="95" spans="1:28" ht="18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254" t="s">
        <v>173</v>
      </c>
      <c r="Q95" s="254"/>
      <c r="R95" s="254"/>
      <c r="S95" s="254"/>
      <c r="T95" s="254"/>
      <c r="U95" s="254"/>
      <c r="V95" s="254"/>
      <c r="W95" s="19" t="e">
        <f>AVERAGE(W89:W94)</f>
        <v>#DIV/0!</v>
      </c>
      <c r="X95" s="5"/>
      <c r="Y95" s="5"/>
      <c r="Z95" s="5"/>
      <c r="AA95" s="1"/>
      <c r="AB95" s="1"/>
    </row>
    <row r="96" spans="1:28" ht="18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255" t="s">
        <v>21</v>
      </c>
      <c r="Q96" s="255"/>
      <c r="R96" s="255"/>
      <c r="S96" s="255"/>
      <c r="T96" s="255"/>
      <c r="U96" s="255"/>
      <c r="V96" s="255"/>
      <c r="W96" s="59" t="e">
        <f>120/W95</f>
        <v>#DIV/0!</v>
      </c>
      <c r="X96" s="5"/>
      <c r="Y96" s="5"/>
      <c r="Z96" s="49"/>
      <c r="AA96" s="1"/>
      <c r="AB96" s="1"/>
    </row>
    <row r="97" spans="1:28" ht="18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49"/>
      <c r="AA97" s="1"/>
      <c r="AB97" s="1"/>
    </row>
    <row r="98" spans="1:28" ht="18" customHeight="1" x14ac:dyDescent="0.25">
      <c r="A98" s="5"/>
      <c r="Z98" s="5"/>
      <c r="AA98" s="1"/>
      <c r="AB98" s="1"/>
    </row>
    <row r="99" spans="1:28" ht="18" customHeight="1" x14ac:dyDescent="0.25">
      <c r="A99" s="5"/>
      <c r="Z99" s="5"/>
      <c r="AA99" s="1"/>
      <c r="AB99" s="1"/>
    </row>
    <row r="100" spans="1:28" ht="18" customHeight="1" x14ac:dyDescent="0.25">
      <c r="AA100" s="1"/>
      <c r="AB100" s="1"/>
    </row>
    <row r="101" spans="1:28" ht="18" customHeight="1" x14ac:dyDescent="0.25">
      <c r="AA101" s="1"/>
      <c r="AB101" s="1"/>
    </row>
    <row r="102" spans="1:28" x14ac:dyDescent="0.25">
      <c r="AA102" s="1"/>
      <c r="AB102" s="1"/>
    </row>
    <row r="103" spans="1:28" x14ac:dyDescent="0.25">
      <c r="AA103" s="1"/>
      <c r="AB103" s="1"/>
    </row>
    <row r="104" spans="1:28" x14ac:dyDescent="0.25">
      <c r="AA104" s="1"/>
      <c r="AB104" s="1"/>
    </row>
    <row r="105" spans="1:28" x14ac:dyDescent="0.25">
      <c r="AA105" s="1"/>
      <c r="AB105" s="1"/>
    </row>
    <row r="106" spans="1:28" x14ac:dyDescent="0.25">
      <c r="AA106" s="1"/>
      <c r="AB106" s="1"/>
    </row>
    <row r="107" spans="1:28" x14ac:dyDescent="0.25">
      <c r="AA107" s="1"/>
      <c r="AB107" s="1"/>
    </row>
    <row r="108" spans="1:28" x14ac:dyDescent="0.25">
      <c r="AA108" s="1"/>
      <c r="AB108" s="1"/>
    </row>
    <row r="109" spans="1:28" x14ac:dyDescent="0.25">
      <c r="AA109" s="1"/>
      <c r="AB109" s="1"/>
    </row>
    <row r="110" spans="1:28" x14ac:dyDescent="0.25">
      <c r="AA110" s="1"/>
      <c r="AB110" s="1"/>
    </row>
    <row r="111" spans="1:28" x14ac:dyDescent="0.25">
      <c r="AA111" s="1"/>
      <c r="AB111" s="1"/>
    </row>
    <row r="112" spans="1:28" x14ac:dyDescent="0.25">
      <c r="AA112" s="1"/>
      <c r="AB112" s="1"/>
    </row>
    <row r="113" spans="27:28" x14ac:dyDescent="0.25">
      <c r="AA113" s="1"/>
      <c r="AB113" s="1"/>
    </row>
    <row r="114" spans="27:28" x14ac:dyDescent="0.25">
      <c r="AA114" s="1"/>
      <c r="AB114" s="1"/>
    </row>
    <row r="115" spans="27:28" x14ac:dyDescent="0.25">
      <c r="AA115" s="1"/>
      <c r="AB115" s="1"/>
    </row>
    <row r="116" spans="27:28" x14ac:dyDescent="0.25">
      <c r="AA116" s="1"/>
      <c r="AB116" s="1"/>
    </row>
    <row r="117" spans="27:28" x14ac:dyDescent="0.25">
      <c r="AA117" s="1"/>
      <c r="AB117" s="1"/>
    </row>
    <row r="118" spans="27:28" x14ac:dyDescent="0.25">
      <c r="AA118" s="1"/>
      <c r="AB118" s="1"/>
    </row>
    <row r="119" spans="27:28" x14ac:dyDescent="0.25">
      <c r="AA119" s="1"/>
      <c r="AB119" s="1"/>
    </row>
    <row r="120" spans="27:28" x14ac:dyDescent="0.25">
      <c r="AA120" s="1"/>
      <c r="AB120" s="1"/>
    </row>
    <row r="121" spans="27:28" x14ac:dyDescent="0.25">
      <c r="AA121" s="1"/>
      <c r="AB121" s="1"/>
    </row>
    <row r="122" spans="27:28" x14ac:dyDescent="0.25">
      <c r="AA122" s="1"/>
      <c r="AB122" s="1"/>
    </row>
    <row r="123" spans="27:28" x14ac:dyDescent="0.25">
      <c r="AA123" s="1"/>
      <c r="AB123" s="1"/>
    </row>
    <row r="124" spans="27:28" x14ac:dyDescent="0.25">
      <c r="AA124" s="1"/>
      <c r="AB124" s="1"/>
    </row>
    <row r="125" spans="27:28" x14ac:dyDescent="0.25">
      <c r="AA125" s="1"/>
      <c r="AB125" s="1"/>
    </row>
    <row r="126" spans="27:28" x14ac:dyDescent="0.25">
      <c r="AA126" s="1"/>
      <c r="AB126" s="1"/>
    </row>
    <row r="127" spans="27:28" x14ac:dyDescent="0.25">
      <c r="AA127" s="1"/>
      <c r="AB127" s="1"/>
    </row>
    <row r="128" spans="27:28" x14ac:dyDescent="0.25">
      <c r="AA128" s="1"/>
      <c r="AB128" s="1"/>
    </row>
    <row r="129" spans="27:28" x14ac:dyDescent="0.25">
      <c r="AA129" s="1"/>
      <c r="AB129" s="1"/>
    </row>
    <row r="130" spans="27:28" x14ac:dyDescent="0.25">
      <c r="AA130" s="1"/>
      <c r="AB130" s="1"/>
    </row>
    <row r="131" spans="27:28" x14ac:dyDescent="0.25">
      <c r="AA131" s="1"/>
      <c r="AB131" s="1"/>
    </row>
    <row r="132" spans="27:28" x14ac:dyDescent="0.25">
      <c r="AA132" s="1"/>
      <c r="AB132" s="1"/>
    </row>
    <row r="133" spans="27:28" x14ac:dyDescent="0.25">
      <c r="AA133" s="1"/>
      <c r="AB133" s="1"/>
    </row>
    <row r="134" spans="27:28" x14ac:dyDescent="0.25">
      <c r="AA134" s="1"/>
      <c r="AB134" s="1"/>
    </row>
    <row r="135" spans="27:28" x14ac:dyDescent="0.25">
      <c r="AA135" s="1"/>
      <c r="AB135" s="1"/>
    </row>
    <row r="136" spans="27:28" x14ac:dyDescent="0.25">
      <c r="AA136" s="1"/>
      <c r="AB136" s="1"/>
    </row>
    <row r="137" spans="27:28" x14ac:dyDescent="0.25">
      <c r="AA137" s="1"/>
      <c r="AB137" s="1"/>
    </row>
    <row r="138" spans="27:28" x14ac:dyDescent="0.25">
      <c r="AA138" s="1"/>
      <c r="AB138" s="1"/>
    </row>
    <row r="139" spans="27:28" x14ac:dyDescent="0.25">
      <c r="AA139" s="1"/>
      <c r="AB139" s="1"/>
    </row>
    <row r="140" spans="27:28" x14ac:dyDescent="0.25">
      <c r="AA140" s="1"/>
      <c r="AB140" s="1"/>
    </row>
    <row r="141" spans="27:28" x14ac:dyDescent="0.25">
      <c r="AA141" s="1"/>
      <c r="AB141" s="1"/>
    </row>
    <row r="142" spans="27:28" x14ac:dyDescent="0.25">
      <c r="AA142" s="1"/>
      <c r="AB142" s="1"/>
    </row>
    <row r="143" spans="27:28" x14ac:dyDescent="0.25">
      <c r="AA143" s="1"/>
      <c r="AB143" s="1"/>
    </row>
    <row r="144" spans="27:28" x14ac:dyDescent="0.25">
      <c r="AA144" s="1"/>
      <c r="AB144" s="1"/>
    </row>
    <row r="145" spans="27:28" x14ac:dyDescent="0.25">
      <c r="AA145" s="1"/>
      <c r="AB145" s="1"/>
    </row>
    <row r="146" spans="27:28" x14ac:dyDescent="0.25">
      <c r="AA146" s="1"/>
      <c r="AB146" s="1"/>
    </row>
    <row r="147" spans="27:28" x14ac:dyDescent="0.25">
      <c r="AA147" s="1"/>
      <c r="AB147" s="1"/>
    </row>
    <row r="148" spans="27:28" x14ac:dyDescent="0.25">
      <c r="AA148" s="1"/>
      <c r="AB148" s="1"/>
    </row>
    <row r="149" spans="27:28" x14ac:dyDescent="0.25">
      <c r="AA149" s="1"/>
      <c r="AB149" s="1"/>
    </row>
    <row r="150" spans="27:28" x14ac:dyDescent="0.25">
      <c r="AA150" s="1"/>
      <c r="AB150" s="1"/>
    </row>
  </sheetData>
  <sortState ref="C9:Y13">
    <sortCondition descending="1" ref="C9:C13"/>
  </sortState>
  <mergeCells count="84">
    <mergeCell ref="B2:E3"/>
    <mergeCell ref="F2:N2"/>
    <mergeCell ref="O2:Y2"/>
    <mergeCell ref="U3:Y3"/>
    <mergeCell ref="J3:T3"/>
    <mergeCell ref="F3:I3"/>
    <mergeCell ref="D87:D88"/>
    <mergeCell ref="E87:E88"/>
    <mergeCell ref="W49:Y49"/>
    <mergeCell ref="P95:V95"/>
    <mergeCell ref="P96:V96"/>
    <mergeCell ref="G87:H87"/>
    <mergeCell ref="I87:V87"/>
    <mergeCell ref="W87:Y87"/>
    <mergeCell ref="B85:D86"/>
    <mergeCell ref="F86:H86"/>
    <mergeCell ref="W86:Y86"/>
    <mergeCell ref="F87:F88"/>
    <mergeCell ref="B87:B88"/>
    <mergeCell ref="C87:C88"/>
    <mergeCell ref="P83:V83"/>
    <mergeCell ref="P84:V84"/>
    <mergeCell ref="W17:Y17"/>
    <mergeCell ref="W61:Y61"/>
    <mergeCell ref="B62:B63"/>
    <mergeCell ref="C62:C63"/>
    <mergeCell ref="D62:D63"/>
    <mergeCell ref="E62:E63"/>
    <mergeCell ref="F49:F50"/>
    <mergeCell ref="G49:H49"/>
    <mergeCell ref="I49:V49"/>
    <mergeCell ref="P58:V58"/>
    <mergeCell ref="P59:V59"/>
    <mergeCell ref="D49:D50"/>
    <mergeCell ref="E49:E50"/>
    <mergeCell ref="B47:D48"/>
    <mergeCell ref="F48:H48"/>
    <mergeCell ref="W48:Y48"/>
    <mergeCell ref="P71:V71"/>
    <mergeCell ref="P72:V72"/>
    <mergeCell ref="B16:D17"/>
    <mergeCell ref="F17:H17"/>
    <mergeCell ref="F75:F76"/>
    <mergeCell ref="G75:H75"/>
    <mergeCell ref="C75:C76"/>
    <mergeCell ref="D75:D76"/>
    <mergeCell ref="E75:E76"/>
    <mergeCell ref="B49:B50"/>
    <mergeCell ref="C49:C50"/>
    <mergeCell ref="P29:V29"/>
    <mergeCell ref="B18:B19"/>
    <mergeCell ref="C18:C19"/>
    <mergeCell ref="F62:F63"/>
    <mergeCell ref="G62:H62"/>
    <mergeCell ref="I62:V62"/>
    <mergeCell ref="D18:D19"/>
    <mergeCell ref="E18:E19"/>
    <mergeCell ref="F18:F19"/>
    <mergeCell ref="W62:Y62"/>
    <mergeCell ref="B60:D61"/>
    <mergeCell ref="F61:H61"/>
    <mergeCell ref="G18:H18"/>
    <mergeCell ref="I18:V18"/>
    <mergeCell ref="W18:Y18"/>
    <mergeCell ref="P28:V28"/>
    <mergeCell ref="W75:Y75"/>
    <mergeCell ref="B73:D74"/>
    <mergeCell ref="F74:H74"/>
    <mergeCell ref="W74:Y74"/>
    <mergeCell ref="B75:B76"/>
    <mergeCell ref="I75:V75"/>
    <mergeCell ref="P14:V14"/>
    <mergeCell ref="P15:V15"/>
    <mergeCell ref="B5:D6"/>
    <mergeCell ref="F6:H6"/>
    <mergeCell ref="W6:Y6"/>
    <mergeCell ref="B7:B8"/>
    <mergeCell ref="C7:C8"/>
    <mergeCell ref="D7:D8"/>
    <mergeCell ref="E7:E8"/>
    <mergeCell ref="F7:F8"/>
    <mergeCell ref="G7:H7"/>
    <mergeCell ref="I7:V7"/>
    <mergeCell ref="W7:Y7"/>
  </mergeCells>
  <pageMargins left="0.7" right="0.7" top="0.78740157499999996" bottom="0.78740157499999996" header="0.3" footer="0.3"/>
  <pageSetup paperSize="9" orientation="portrait" r:id="rId1"/>
  <ignoredErrors>
    <ignoredError sqref="I51:J57 I70:J70 I64:J64 P64 I65:J65 P65 I66:J66 P66 I67:J67 P67 I68:J68 P68 I69:J69 P69 P70 J77 J78:J80 I77 I78:I82 P78:P82 P77 I89:J94 P51:P57 P89:P94 I20:I27 K20:P27 I11 I9 K9:P9 I10 K10:P10 I13:P13 I12 K12:P12 K11:P11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8"/>
  <sheetViews>
    <sheetView topLeftCell="A88" zoomScale="110" zoomScaleNormal="110" workbookViewId="0">
      <selection activeCell="B101" sqref="B101"/>
    </sheetView>
  </sheetViews>
  <sheetFormatPr baseColWidth="10" defaultColWidth="11.44140625" defaultRowHeight="13.2" x14ac:dyDescent="0.25"/>
  <cols>
    <col min="1" max="1" width="3.6640625" style="42" customWidth="1"/>
    <col min="2" max="2" width="149" style="42" customWidth="1"/>
    <col min="3" max="3" width="3.6640625" style="42" customWidth="1"/>
    <col min="4" max="4" width="15" style="42" bestFit="1" customWidth="1"/>
    <col min="5" max="5" width="17.5546875" style="42" bestFit="1" customWidth="1"/>
    <col min="6" max="6" width="19.88671875" style="42" bestFit="1" customWidth="1"/>
    <col min="7" max="7" width="15.33203125" style="42" bestFit="1" customWidth="1"/>
    <col min="8" max="16384" width="11.44140625" style="42"/>
  </cols>
  <sheetData>
    <row r="1" spans="1:7" x14ac:dyDescent="0.25">
      <c r="A1" s="126"/>
      <c r="B1" s="125" t="s">
        <v>149</v>
      </c>
      <c r="C1" s="126"/>
    </row>
    <row r="2" spans="1:7" s="43" customFormat="1" ht="22.8" x14ac:dyDescent="0.4">
      <c r="A2" s="124"/>
      <c r="B2" s="28" t="s">
        <v>194</v>
      </c>
      <c r="C2" s="124"/>
      <c r="D2" s="307" t="s">
        <v>78</v>
      </c>
      <c r="E2" s="307"/>
      <c r="F2" s="307"/>
      <c r="G2" s="307"/>
    </row>
    <row r="3" spans="1:7" x14ac:dyDescent="0.25">
      <c r="A3" s="126"/>
      <c r="B3" s="126"/>
      <c r="C3" s="126"/>
      <c r="D3" s="306" t="s">
        <v>114</v>
      </c>
      <c r="E3" s="306"/>
      <c r="F3" s="306" t="s">
        <v>113</v>
      </c>
      <c r="G3" s="306"/>
    </row>
    <row r="4" spans="1:7" x14ac:dyDescent="0.25">
      <c r="A4" s="126"/>
      <c r="B4" s="125" t="s">
        <v>195</v>
      </c>
      <c r="C4" s="126"/>
      <c r="D4" s="40" t="s">
        <v>79</v>
      </c>
      <c r="E4" s="40" t="s">
        <v>106</v>
      </c>
      <c r="F4" s="306" t="s">
        <v>123</v>
      </c>
      <c r="G4" s="306"/>
    </row>
    <row r="5" spans="1:7" x14ac:dyDescent="0.25">
      <c r="A5" s="126"/>
      <c r="B5" s="125" t="s">
        <v>71</v>
      </c>
      <c r="C5" s="126"/>
    </row>
    <row r="6" spans="1:7" x14ac:dyDescent="0.25">
      <c r="A6" s="126"/>
      <c r="B6" s="125" t="s">
        <v>196</v>
      </c>
      <c r="C6" s="126"/>
      <c r="D6" s="41" t="s">
        <v>82</v>
      </c>
      <c r="E6" s="41" t="s">
        <v>88</v>
      </c>
      <c r="F6" s="41" t="s">
        <v>93</v>
      </c>
      <c r="G6" s="41" t="s">
        <v>120</v>
      </c>
    </row>
    <row r="7" spans="1:7" x14ac:dyDescent="0.25">
      <c r="A7" s="126"/>
      <c r="B7" s="125"/>
      <c r="C7" s="126"/>
      <c r="D7" s="41" t="s">
        <v>80</v>
      </c>
      <c r="E7" s="41" t="s">
        <v>99</v>
      </c>
      <c r="G7" s="41" t="s">
        <v>121</v>
      </c>
    </row>
    <row r="8" spans="1:7" x14ac:dyDescent="0.25">
      <c r="A8" s="123" t="s">
        <v>29</v>
      </c>
      <c r="B8" s="123" t="s">
        <v>30</v>
      </c>
      <c r="C8" s="126"/>
      <c r="D8" s="41" t="s">
        <v>83</v>
      </c>
      <c r="E8" s="41" t="s">
        <v>28</v>
      </c>
      <c r="F8" s="41" t="s">
        <v>102</v>
      </c>
      <c r="G8" s="41" t="s">
        <v>122</v>
      </c>
    </row>
    <row r="9" spans="1:7" x14ac:dyDescent="0.25">
      <c r="A9" s="126"/>
      <c r="B9" s="125"/>
      <c r="C9" s="126"/>
      <c r="D9" s="41" t="s">
        <v>85</v>
      </c>
      <c r="E9" s="41" t="s">
        <v>89</v>
      </c>
      <c r="F9" s="41" t="s">
        <v>91</v>
      </c>
      <c r="G9" s="41" t="s">
        <v>124</v>
      </c>
    </row>
    <row r="10" spans="1:7" x14ac:dyDescent="0.25">
      <c r="A10" s="123" t="s">
        <v>31</v>
      </c>
      <c r="B10" s="22" t="s">
        <v>128</v>
      </c>
      <c r="C10" s="126"/>
      <c r="D10" s="41" t="s">
        <v>84</v>
      </c>
      <c r="E10" s="41" t="s">
        <v>92</v>
      </c>
      <c r="F10" s="41" t="s">
        <v>87</v>
      </c>
      <c r="G10" s="41" t="s">
        <v>136</v>
      </c>
    </row>
    <row r="11" spans="1:7" x14ac:dyDescent="0.25">
      <c r="A11" s="126"/>
      <c r="B11" s="123"/>
      <c r="C11" s="126"/>
      <c r="D11" s="41" t="s">
        <v>103</v>
      </c>
      <c r="E11" s="41" t="s">
        <v>104</v>
      </c>
      <c r="F11" s="41" t="s">
        <v>86</v>
      </c>
    </row>
    <row r="12" spans="1:7" x14ac:dyDescent="0.25">
      <c r="A12" s="126"/>
      <c r="B12" s="125" t="s">
        <v>129</v>
      </c>
      <c r="C12" s="126"/>
      <c r="D12" s="41" t="s">
        <v>107</v>
      </c>
      <c r="E12" s="41" t="s">
        <v>105</v>
      </c>
      <c r="F12" s="41" t="s">
        <v>95</v>
      </c>
    </row>
    <row r="13" spans="1:7" x14ac:dyDescent="0.25">
      <c r="A13" s="126"/>
      <c r="B13" s="125" t="s">
        <v>72</v>
      </c>
      <c r="C13" s="126"/>
      <c r="D13" s="41" t="s">
        <v>108</v>
      </c>
      <c r="E13" s="41" t="s">
        <v>109</v>
      </c>
      <c r="F13" s="41" t="s">
        <v>97</v>
      </c>
    </row>
    <row r="14" spans="1:7" x14ac:dyDescent="0.25">
      <c r="A14" s="126"/>
      <c r="B14" s="125" t="s">
        <v>73</v>
      </c>
      <c r="C14" s="126"/>
      <c r="E14" s="41" t="s">
        <v>81</v>
      </c>
      <c r="F14" s="41" t="s">
        <v>116</v>
      </c>
    </row>
    <row r="15" spans="1:7" x14ac:dyDescent="0.25">
      <c r="A15" s="126"/>
      <c r="B15" s="27" t="s">
        <v>150</v>
      </c>
      <c r="C15" s="126"/>
      <c r="F15" s="41" t="s">
        <v>100</v>
      </c>
    </row>
    <row r="16" spans="1:7" x14ac:dyDescent="0.25">
      <c r="A16" s="126"/>
      <c r="B16" s="27" t="s">
        <v>130</v>
      </c>
      <c r="C16" s="126"/>
      <c r="F16" s="41" t="s">
        <v>90</v>
      </c>
    </row>
    <row r="17" spans="1:7" x14ac:dyDescent="0.25">
      <c r="A17" s="126"/>
      <c r="B17" s="125"/>
      <c r="C17" s="126"/>
      <c r="F17" s="41" t="s">
        <v>98</v>
      </c>
    </row>
    <row r="18" spans="1:7" x14ac:dyDescent="0.25">
      <c r="A18" s="126" t="s">
        <v>32</v>
      </c>
      <c r="B18" s="125" t="s">
        <v>132</v>
      </c>
      <c r="C18" s="126"/>
      <c r="F18" s="41" t="s">
        <v>94</v>
      </c>
    </row>
    <row r="19" spans="1:7" x14ac:dyDescent="0.25">
      <c r="A19" s="125"/>
      <c r="B19" s="125" t="s">
        <v>33</v>
      </c>
      <c r="C19" s="126"/>
      <c r="F19" s="41" t="s">
        <v>96</v>
      </c>
    </row>
    <row r="20" spans="1:7" x14ac:dyDescent="0.25">
      <c r="A20" s="125"/>
      <c r="B20" s="123"/>
      <c r="C20" s="126"/>
      <c r="F20" s="41" t="s">
        <v>117</v>
      </c>
    </row>
    <row r="21" spans="1:7" x14ac:dyDescent="0.25">
      <c r="A21" s="125" t="s">
        <v>34</v>
      </c>
      <c r="B21" s="125" t="s">
        <v>35</v>
      </c>
      <c r="C21" s="126"/>
      <c r="F21" s="41" t="s">
        <v>118</v>
      </c>
    </row>
    <row r="22" spans="1:7" x14ac:dyDescent="0.25">
      <c r="A22" s="126"/>
      <c r="B22" s="125" t="s">
        <v>131</v>
      </c>
      <c r="C22" s="126"/>
      <c r="F22" s="41" t="s">
        <v>115</v>
      </c>
    </row>
    <row r="23" spans="1:7" x14ac:dyDescent="0.25">
      <c r="A23" s="126"/>
      <c r="B23" s="125" t="s">
        <v>74</v>
      </c>
      <c r="C23" s="126"/>
      <c r="F23" s="41" t="s">
        <v>119</v>
      </c>
    </row>
    <row r="24" spans="1:7" x14ac:dyDescent="0.25">
      <c r="A24" s="125"/>
      <c r="B24" s="125" t="s">
        <v>36</v>
      </c>
      <c r="C24" s="126"/>
      <c r="F24" s="41" t="s">
        <v>101</v>
      </c>
    </row>
    <row r="25" spans="1:7" x14ac:dyDescent="0.25">
      <c r="A25" s="125"/>
      <c r="B25" s="125"/>
      <c r="C25" s="126"/>
      <c r="F25" s="41"/>
    </row>
    <row r="26" spans="1:7" x14ac:dyDescent="0.25">
      <c r="A26" s="125" t="s">
        <v>37</v>
      </c>
      <c r="B26" s="125" t="s">
        <v>38</v>
      </c>
      <c r="C26" s="126"/>
      <c r="D26" s="308" t="s">
        <v>135</v>
      </c>
      <c r="E26" s="309"/>
      <c r="F26" s="309"/>
      <c r="G26" s="309"/>
    </row>
    <row r="27" spans="1:7" x14ac:dyDescent="0.25">
      <c r="A27" s="125"/>
      <c r="B27" s="125"/>
      <c r="C27" s="126"/>
    </row>
    <row r="28" spans="1:7" x14ac:dyDescent="0.25">
      <c r="A28" s="125" t="s">
        <v>39</v>
      </c>
      <c r="B28" s="125" t="s">
        <v>134</v>
      </c>
      <c r="C28" s="126"/>
    </row>
    <row r="29" spans="1:7" x14ac:dyDescent="0.25">
      <c r="A29" s="125"/>
      <c r="B29" s="125"/>
      <c r="C29" s="126"/>
    </row>
    <row r="30" spans="1:7" x14ac:dyDescent="0.25">
      <c r="A30" s="125" t="s">
        <v>40</v>
      </c>
      <c r="B30" s="125" t="s">
        <v>41</v>
      </c>
      <c r="C30" s="126"/>
    </row>
    <row r="31" spans="1:7" x14ac:dyDescent="0.25">
      <c r="A31" s="125"/>
      <c r="B31" s="123"/>
      <c r="C31" s="126"/>
    </row>
    <row r="32" spans="1:7" x14ac:dyDescent="0.25">
      <c r="A32" s="125" t="s">
        <v>42</v>
      </c>
      <c r="B32" s="125" t="s">
        <v>133</v>
      </c>
      <c r="C32" s="126"/>
    </row>
    <row r="33" spans="1:3" x14ac:dyDescent="0.25">
      <c r="A33" s="125"/>
      <c r="B33" s="123"/>
      <c r="C33" s="126"/>
    </row>
    <row r="34" spans="1:3" x14ac:dyDescent="0.25">
      <c r="A34" s="125" t="s">
        <v>43</v>
      </c>
      <c r="B34" s="125" t="s">
        <v>111</v>
      </c>
      <c r="C34" s="126"/>
    </row>
    <row r="35" spans="1:3" x14ac:dyDescent="0.25">
      <c r="A35" s="126"/>
      <c r="B35" s="125" t="s">
        <v>44</v>
      </c>
      <c r="C35" s="126"/>
    </row>
    <row r="36" spans="1:3" x14ac:dyDescent="0.25">
      <c r="A36" s="126"/>
      <c r="B36" s="125" t="s">
        <v>110</v>
      </c>
      <c r="C36" s="126"/>
    </row>
    <row r="37" spans="1:3" x14ac:dyDescent="0.25">
      <c r="A37" s="126"/>
      <c r="B37" s="125" t="s">
        <v>45</v>
      </c>
      <c r="C37" s="126"/>
    </row>
    <row r="38" spans="1:3" x14ac:dyDescent="0.25">
      <c r="A38" s="126"/>
      <c r="B38" s="125" t="s">
        <v>46</v>
      </c>
      <c r="C38" s="126"/>
    </row>
    <row r="39" spans="1:3" x14ac:dyDescent="0.25">
      <c r="A39" s="126"/>
      <c r="B39" s="123"/>
      <c r="C39" s="126"/>
    </row>
    <row r="40" spans="1:3" x14ac:dyDescent="0.25">
      <c r="A40" s="123" t="s">
        <v>47</v>
      </c>
      <c r="B40" s="22" t="s">
        <v>48</v>
      </c>
      <c r="C40" s="126"/>
    </row>
    <row r="41" spans="1:3" x14ac:dyDescent="0.25">
      <c r="A41" s="123"/>
      <c r="B41" s="123"/>
      <c r="C41" s="126"/>
    </row>
    <row r="42" spans="1:3" x14ac:dyDescent="0.25">
      <c r="A42" s="125" t="s">
        <v>32</v>
      </c>
      <c r="B42" s="125" t="s">
        <v>197</v>
      </c>
      <c r="C42" s="126"/>
    </row>
    <row r="43" spans="1:3" x14ac:dyDescent="0.25">
      <c r="A43" s="125"/>
      <c r="B43" s="123"/>
      <c r="C43" s="126"/>
    </row>
    <row r="44" spans="1:3" x14ac:dyDescent="0.25">
      <c r="A44" s="125" t="s">
        <v>34</v>
      </c>
      <c r="B44" s="125" t="s">
        <v>112</v>
      </c>
      <c r="C44" s="126"/>
    </row>
    <row r="45" spans="1:3" x14ac:dyDescent="0.25">
      <c r="A45" s="125"/>
      <c r="B45" s="123"/>
      <c r="C45" s="126"/>
    </row>
    <row r="46" spans="1:3" x14ac:dyDescent="0.25">
      <c r="A46" s="125" t="s">
        <v>37</v>
      </c>
      <c r="B46" s="125" t="s">
        <v>151</v>
      </c>
      <c r="C46" s="126"/>
    </row>
    <row r="47" spans="1:3" x14ac:dyDescent="0.25">
      <c r="A47" s="125"/>
      <c r="B47" s="123"/>
      <c r="C47" s="126"/>
    </row>
    <row r="48" spans="1:3" x14ac:dyDescent="0.25">
      <c r="A48" s="123" t="s">
        <v>49</v>
      </c>
      <c r="B48" s="22" t="s">
        <v>50</v>
      </c>
      <c r="C48" s="126"/>
    </row>
    <row r="49" spans="1:3" x14ac:dyDescent="0.25">
      <c r="A49" s="123"/>
      <c r="B49" s="123"/>
      <c r="C49" s="126"/>
    </row>
    <row r="50" spans="1:3" x14ac:dyDescent="0.25">
      <c r="A50" s="125" t="s">
        <v>32</v>
      </c>
      <c r="B50" s="125" t="s">
        <v>198</v>
      </c>
      <c r="C50" s="126"/>
    </row>
    <row r="51" spans="1:3" x14ac:dyDescent="0.25">
      <c r="A51" s="125"/>
      <c r="B51" s="123"/>
      <c r="C51" s="126"/>
    </row>
    <row r="52" spans="1:3" x14ac:dyDescent="0.25">
      <c r="A52" s="125" t="s">
        <v>34</v>
      </c>
      <c r="B52" s="125" t="s">
        <v>125</v>
      </c>
      <c r="C52" s="126"/>
    </row>
    <row r="53" spans="1:3" x14ac:dyDescent="0.25">
      <c r="A53" s="126"/>
      <c r="B53" s="125" t="s">
        <v>51</v>
      </c>
      <c r="C53" s="126"/>
    </row>
    <row r="54" spans="1:3" x14ac:dyDescent="0.25">
      <c r="A54" s="126"/>
      <c r="B54" s="123"/>
      <c r="C54" s="126"/>
    </row>
    <row r="55" spans="1:3" x14ac:dyDescent="0.25">
      <c r="A55" s="125" t="s">
        <v>37</v>
      </c>
      <c r="B55" s="125" t="s">
        <v>52</v>
      </c>
      <c r="C55" s="126"/>
    </row>
    <row r="56" spans="1:3" x14ac:dyDescent="0.25">
      <c r="A56" s="125"/>
      <c r="B56" s="123"/>
      <c r="C56" s="126"/>
    </row>
    <row r="57" spans="1:3" x14ac:dyDescent="0.25">
      <c r="A57" s="125" t="s">
        <v>39</v>
      </c>
      <c r="B57" s="125" t="s">
        <v>53</v>
      </c>
      <c r="C57" s="126"/>
    </row>
    <row r="58" spans="1:3" x14ac:dyDescent="0.25">
      <c r="A58" s="126"/>
      <c r="B58" s="125"/>
      <c r="C58" s="126"/>
    </row>
    <row r="59" spans="1:3" ht="12.75" customHeight="1" x14ac:dyDescent="0.25">
      <c r="A59" s="123" t="s">
        <v>54</v>
      </c>
      <c r="B59" s="22" t="s">
        <v>55</v>
      </c>
      <c r="C59" s="126"/>
    </row>
    <row r="60" spans="1:3" ht="12.75" customHeight="1" x14ac:dyDescent="0.25">
      <c r="A60" s="123"/>
      <c r="B60" s="123"/>
      <c r="C60" s="126"/>
    </row>
    <row r="61" spans="1:3" x14ac:dyDescent="0.25">
      <c r="A61" s="125" t="s">
        <v>32</v>
      </c>
      <c r="B61" s="125" t="s">
        <v>56</v>
      </c>
      <c r="C61" s="126"/>
    </row>
    <row r="62" spans="1:3" x14ac:dyDescent="0.25">
      <c r="A62" s="125"/>
      <c r="B62" s="125"/>
      <c r="C62" s="126"/>
    </row>
    <row r="63" spans="1:3" x14ac:dyDescent="0.25">
      <c r="A63" s="125" t="s">
        <v>34</v>
      </c>
      <c r="B63" s="125" t="s">
        <v>57</v>
      </c>
      <c r="C63" s="126"/>
    </row>
    <row r="64" spans="1:3" x14ac:dyDescent="0.25">
      <c r="A64" s="126"/>
      <c r="B64" s="125" t="s">
        <v>58</v>
      </c>
      <c r="C64" s="126"/>
    </row>
    <row r="65" spans="1:3" x14ac:dyDescent="0.25">
      <c r="A65" s="125"/>
      <c r="B65" s="125" t="s">
        <v>59</v>
      </c>
      <c r="C65" s="126"/>
    </row>
    <row r="66" spans="1:3" x14ac:dyDescent="0.25">
      <c r="A66" s="126"/>
      <c r="B66" s="123"/>
      <c r="C66" s="126"/>
    </row>
    <row r="67" spans="1:3" x14ac:dyDescent="0.25">
      <c r="A67" s="125" t="s">
        <v>37</v>
      </c>
      <c r="B67" s="125" t="s">
        <v>60</v>
      </c>
      <c r="C67" s="126"/>
    </row>
    <row r="68" spans="1:3" x14ac:dyDescent="0.25">
      <c r="A68" s="126"/>
      <c r="B68" s="125" t="s">
        <v>199</v>
      </c>
      <c r="C68" s="126"/>
    </row>
    <row r="69" spans="1:3" x14ac:dyDescent="0.25">
      <c r="A69" s="125"/>
      <c r="B69" s="125" t="s">
        <v>61</v>
      </c>
      <c r="C69" s="126"/>
    </row>
    <row r="70" spans="1:3" x14ac:dyDescent="0.25">
      <c r="A70" s="126"/>
      <c r="B70" s="123" t="s">
        <v>62</v>
      </c>
      <c r="C70" s="126"/>
    </row>
    <row r="71" spans="1:3" x14ac:dyDescent="0.25">
      <c r="A71" s="126"/>
      <c r="B71" s="123" t="s">
        <v>63</v>
      </c>
      <c r="C71" s="126"/>
    </row>
    <row r="72" spans="1:3" s="40" customFormat="1" x14ac:dyDescent="0.25">
      <c r="A72" s="123"/>
      <c r="B72" s="123"/>
      <c r="C72" s="123"/>
    </row>
    <row r="73" spans="1:3" x14ac:dyDescent="0.25">
      <c r="A73" s="123" t="s">
        <v>75</v>
      </c>
      <c r="B73" s="22" t="s">
        <v>138</v>
      </c>
      <c r="C73" s="126"/>
    </row>
    <row r="74" spans="1:3" x14ac:dyDescent="0.25">
      <c r="A74" s="126"/>
      <c r="B74" s="125"/>
      <c r="C74" s="126"/>
    </row>
    <row r="75" spans="1:3" x14ac:dyDescent="0.25">
      <c r="A75" s="125" t="s">
        <v>32</v>
      </c>
      <c r="B75" s="125" t="s">
        <v>139</v>
      </c>
      <c r="C75" s="126"/>
    </row>
    <row r="76" spans="1:3" x14ac:dyDescent="0.25">
      <c r="A76" s="125"/>
      <c r="B76" s="125"/>
      <c r="C76" s="126"/>
    </row>
    <row r="77" spans="1:3" x14ac:dyDescent="0.25">
      <c r="A77" s="125" t="s">
        <v>34</v>
      </c>
      <c r="B77" s="125" t="s">
        <v>140</v>
      </c>
      <c r="C77" s="126"/>
    </row>
    <row r="78" spans="1:3" ht="12.75" customHeight="1" x14ac:dyDescent="0.25">
      <c r="A78" s="126"/>
      <c r="B78" s="125"/>
      <c r="C78" s="126"/>
    </row>
    <row r="79" spans="1:3" x14ac:dyDescent="0.25">
      <c r="A79" s="126"/>
      <c r="B79" s="123" t="s">
        <v>76</v>
      </c>
      <c r="C79" s="126"/>
    </row>
    <row r="80" spans="1:3" x14ac:dyDescent="0.25">
      <c r="A80" s="126"/>
      <c r="B80" s="125" t="s">
        <v>77</v>
      </c>
      <c r="C80" s="126"/>
    </row>
    <row r="81" spans="1:3" x14ac:dyDescent="0.25">
      <c r="A81" s="126"/>
      <c r="B81" s="125"/>
      <c r="C81" s="126"/>
    </row>
    <row r="82" spans="1:3" ht="15.6" x14ac:dyDescent="0.3">
      <c r="A82" s="123" t="s">
        <v>152</v>
      </c>
      <c r="B82" s="23" t="s">
        <v>64</v>
      </c>
      <c r="C82" s="126"/>
    </row>
    <row r="83" spans="1:3" ht="15.6" x14ac:dyDescent="0.3">
      <c r="A83" s="123"/>
      <c r="B83" s="23"/>
      <c r="C83" s="126"/>
    </row>
    <row r="84" spans="1:3" x14ac:dyDescent="0.25">
      <c r="A84" s="126"/>
      <c r="B84" s="123" t="s">
        <v>65</v>
      </c>
      <c r="C84" s="126"/>
    </row>
    <row r="85" spans="1:3" customFormat="1" x14ac:dyDescent="0.25"/>
    <row r="86" spans="1:3" ht="15.6" x14ac:dyDescent="0.3">
      <c r="A86" s="123" t="s">
        <v>153</v>
      </c>
      <c r="B86" s="23" t="s">
        <v>66</v>
      </c>
      <c r="C86" s="126"/>
    </row>
    <row r="87" spans="1:3" ht="15.6" x14ac:dyDescent="0.3">
      <c r="A87" s="123"/>
      <c r="B87" s="23"/>
      <c r="C87" s="126"/>
    </row>
    <row r="88" spans="1:3" x14ac:dyDescent="0.25">
      <c r="A88" s="126"/>
      <c r="B88" s="123" t="s">
        <v>67</v>
      </c>
      <c r="C88" s="126"/>
    </row>
    <row r="89" spans="1:3" x14ac:dyDescent="0.25">
      <c r="A89" s="126"/>
      <c r="B89" s="125" t="s">
        <v>200</v>
      </c>
      <c r="C89" s="126"/>
    </row>
    <row r="90" spans="1:3" x14ac:dyDescent="0.25">
      <c r="A90" s="126"/>
      <c r="B90" s="125" t="s">
        <v>201</v>
      </c>
      <c r="C90" s="126"/>
    </row>
    <row r="91" spans="1:3" x14ac:dyDescent="0.25">
      <c r="A91" s="126"/>
      <c r="B91" s="125" t="s">
        <v>202</v>
      </c>
      <c r="C91" s="126"/>
    </row>
    <row r="92" spans="1:3" ht="15.6" x14ac:dyDescent="0.3">
      <c r="A92" s="123" t="s">
        <v>154</v>
      </c>
      <c r="B92" s="23" t="s">
        <v>68</v>
      </c>
      <c r="C92" s="126"/>
    </row>
    <row r="93" spans="1:3" ht="15.6" x14ac:dyDescent="0.3">
      <c r="A93" s="123"/>
      <c r="B93" s="23"/>
      <c r="C93" s="126"/>
    </row>
    <row r="94" spans="1:3" x14ac:dyDescent="0.25">
      <c r="A94" s="126"/>
      <c r="B94" s="123" t="s">
        <v>69</v>
      </c>
      <c r="C94" s="126"/>
    </row>
    <row r="95" spans="1:3" x14ac:dyDescent="0.25">
      <c r="A95" s="126"/>
      <c r="B95" s="123" t="s">
        <v>126</v>
      </c>
      <c r="C95" s="126"/>
    </row>
    <row r="96" spans="1:3" x14ac:dyDescent="0.25">
      <c r="A96" s="126"/>
      <c r="B96" s="123" t="s">
        <v>127</v>
      </c>
      <c r="C96" s="126"/>
    </row>
    <row r="97" spans="1:3" x14ac:dyDescent="0.25">
      <c r="A97" s="126"/>
      <c r="B97" s="126"/>
      <c r="C97" s="126"/>
    </row>
    <row r="98" spans="1:3" x14ac:dyDescent="0.25">
      <c r="A98" s="126"/>
      <c r="B98" s="126"/>
      <c r="C98" s="126"/>
    </row>
    <row r="99" spans="1:3" x14ac:dyDescent="0.25">
      <c r="A99" s="126"/>
      <c r="B99" s="126"/>
      <c r="C99" s="126"/>
    </row>
    <row r="100" spans="1:3" ht="13.8" x14ac:dyDescent="0.25">
      <c r="A100" s="126"/>
      <c r="B100" s="44" t="s">
        <v>210</v>
      </c>
      <c r="C100" s="126"/>
    </row>
    <row r="101" spans="1:3" x14ac:dyDescent="0.25">
      <c r="A101" s="126"/>
      <c r="B101" s="125" t="s">
        <v>149</v>
      </c>
      <c r="C101" s="126"/>
    </row>
    <row r="102" spans="1:3" ht="24.6" x14ac:dyDescent="0.4">
      <c r="A102" s="125" t="s">
        <v>203</v>
      </c>
      <c r="B102" s="173" t="s">
        <v>204</v>
      </c>
      <c r="C102" s="126"/>
    </row>
    <row r="103" spans="1:3" x14ac:dyDescent="0.25">
      <c r="A103" s="126"/>
      <c r="B103" s="126"/>
      <c r="C103" s="126"/>
    </row>
    <row r="104" spans="1:3" ht="17.399999999999999" x14ac:dyDescent="0.3">
      <c r="A104" s="126"/>
      <c r="B104" s="174" t="s">
        <v>205</v>
      </c>
      <c r="C104" s="126"/>
    </row>
    <row r="105" spans="1:3" ht="17.399999999999999" x14ac:dyDescent="0.3">
      <c r="A105" s="126"/>
      <c r="B105" s="175" t="s">
        <v>206</v>
      </c>
      <c r="C105" s="126"/>
    </row>
    <row r="106" spans="1:3" ht="17.399999999999999" x14ac:dyDescent="0.3">
      <c r="A106" s="126"/>
      <c r="B106" s="175" t="s">
        <v>207</v>
      </c>
      <c r="C106" s="126"/>
    </row>
    <row r="107" spans="1:3" ht="17.399999999999999" x14ac:dyDescent="0.3">
      <c r="A107" s="126"/>
      <c r="B107" s="175" t="s">
        <v>208</v>
      </c>
      <c r="C107" s="126"/>
    </row>
    <row r="108" spans="1:3" ht="17.399999999999999" x14ac:dyDescent="0.3">
      <c r="A108" s="126"/>
      <c r="B108" s="175" t="s">
        <v>209</v>
      </c>
      <c r="C108" s="126"/>
    </row>
  </sheetData>
  <sheetProtection selectLockedCells="1" selectUnlockedCells="1"/>
  <mergeCells count="5">
    <mergeCell ref="D3:E3"/>
    <mergeCell ref="F3:G3"/>
    <mergeCell ref="F4:G4"/>
    <mergeCell ref="D2:G2"/>
    <mergeCell ref="D26:G26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Gesamtstand</vt:lpstr>
      <vt:lpstr>Einzelergebnisse</vt:lpstr>
      <vt:lpstr>Reglement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DIETER</dc:creator>
  <cp:lastModifiedBy>Windows User</cp:lastModifiedBy>
  <dcterms:created xsi:type="dcterms:W3CDTF">2013-12-15T06:50:14Z</dcterms:created>
  <dcterms:modified xsi:type="dcterms:W3CDTF">2017-12-03T10:24:49Z</dcterms:modified>
</cp:coreProperties>
</file>