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555" yWindow="-135" windowWidth="8745" windowHeight="9255" tabRatio="725"/>
  </bookViews>
  <sheets>
    <sheet name="Blancpain GT Tulln 1718" sheetId="81" r:id="rId1"/>
  </sheets>
  <calcPr calcId="125725"/>
</workbook>
</file>

<file path=xl/calcChain.xml><?xml version="1.0" encoding="utf-8"?>
<calcChain xmlns="http://schemas.openxmlformats.org/spreadsheetml/2006/main">
  <c r="F346" i="81"/>
  <c r="G39" l="1"/>
  <c r="G40"/>
  <c r="G41"/>
  <c r="G43"/>
  <c r="G42"/>
  <c r="F42" s="1"/>
  <c r="G44"/>
  <c r="G45"/>
  <c r="G50"/>
  <c r="G46"/>
  <c r="G47"/>
  <c r="G48"/>
  <c r="F48" s="1"/>
  <c r="G49"/>
  <c r="G51"/>
  <c r="F51" s="1"/>
  <c r="G52"/>
  <c r="G53"/>
  <c r="F53" s="1"/>
  <c r="G54"/>
  <c r="F54" s="1"/>
  <c r="G38"/>
  <c r="G18"/>
  <c r="F18" s="1"/>
  <c r="N77"/>
  <c r="G77" s="1"/>
  <c r="N78"/>
  <c r="N79"/>
  <c r="N80"/>
  <c r="N81"/>
  <c r="N82"/>
  <c r="N83"/>
  <c r="G83" s="1"/>
  <c r="N84"/>
  <c r="N85"/>
  <c r="H77"/>
  <c r="H78"/>
  <c r="H79"/>
  <c r="H80"/>
  <c r="H81"/>
  <c r="H82"/>
  <c r="H83"/>
  <c r="H84"/>
  <c r="H85"/>
  <c r="N76"/>
  <c r="H76"/>
  <c r="N107"/>
  <c r="N108"/>
  <c r="N109"/>
  <c r="N110"/>
  <c r="N111"/>
  <c r="N112"/>
  <c r="N113"/>
  <c r="N114"/>
  <c r="N115"/>
  <c r="N106"/>
  <c r="H115"/>
  <c r="H107"/>
  <c r="H108"/>
  <c r="H109"/>
  <c r="H110"/>
  <c r="H111"/>
  <c r="H112"/>
  <c r="H113"/>
  <c r="H114"/>
  <c r="H106"/>
  <c r="G106"/>
  <c r="G17"/>
  <c r="F17" s="1"/>
  <c r="N142"/>
  <c r="N145"/>
  <c r="N138"/>
  <c r="N137"/>
  <c r="N140"/>
  <c r="N136"/>
  <c r="N144"/>
  <c r="N141"/>
  <c r="N143"/>
  <c r="N139"/>
  <c r="H142"/>
  <c r="H145"/>
  <c r="H138"/>
  <c r="H137"/>
  <c r="H140"/>
  <c r="H136"/>
  <c r="H144"/>
  <c r="H141"/>
  <c r="H143"/>
  <c r="G143" s="1"/>
  <c r="H139"/>
  <c r="N173"/>
  <c r="N176"/>
  <c r="N169"/>
  <c r="N168"/>
  <c r="N171"/>
  <c r="N170"/>
  <c r="N175"/>
  <c r="N177"/>
  <c r="N172"/>
  <c r="N174"/>
  <c r="N167"/>
  <c r="H173"/>
  <c r="H176"/>
  <c r="H169"/>
  <c r="H168"/>
  <c r="H171"/>
  <c r="H170"/>
  <c r="H175"/>
  <c r="H177"/>
  <c r="H172"/>
  <c r="H174"/>
  <c r="H167"/>
  <c r="N198"/>
  <c r="N201"/>
  <c r="N199"/>
  <c r="N200"/>
  <c r="N202"/>
  <c r="N203"/>
  <c r="N204"/>
  <c r="N205"/>
  <c r="N197"/>
  <c r="H198"/>
  <c r="H201"/>
  <c r="H199"/>
  <c r="H200"/>
  <c r="H202"/>
  <c r="H203"/>
  <c r="H204"/>
  <c r="H205"/>
  <c r="H197"/>
  <c r="H227"/>
  <c r="H226"/>
  <c r="H229"/>
  <c r="H228"/>
  <c r="H232"/>
  <c r="H233"/>
  <c r="H230"/>
  <c r="H231"/>
  <c r="H225"/>
  <c r="N227"/>
  <c r="N226"/>
  <c r="N229"/>
  <c r="N228"/>
  <c r="N232"/>
  <c r="N233"/>
  <c r="N230"/>
  <c r="N231"/>
  <c r="N225"/>
  <c r="F38"/>
  <c r="F45"/>
  <c r="F50"/>
  <c r="F52"/>
  <c r="F39"/>
  <c r="N258"/>
  <c r="N256"/>
  <c r="N255"/>
  <c r="N257"/>
  <c r="N259"/>
  <c r="N261"/>
  <c r="N260"/>
  <c r="H258"/>
  <c r="H256"/>
  <c r="H255"/>
  <c r="H257"/>
  <c r="H259"/>
  <c r="H261"/>
  <c r="H260"/>
  <c r="N254"/>
  <c r="N253"/>
  <c r="H254"/>
  <c r="H253"/>
  <c r="N282"/>
  <c r="N281"/>
  <c r="N285"/>
  <c r="N283"/>
  <c r="N284"/>
  <c r="N287"/>
  <c r="N286"/>
  <c r="N280"/>
  <c r="H282"/>
  <c r="G282" s="1"/>
  <c r="H281"/>
  <c r="G281" s="1"/>
  <c r="H285"/>
  <c r="G285" s="1"/>
  <c r="H283"/>
  <c r="G283" s="1"/>
  <c r="H284"/>
  <c r="G284" s="1"/>
  <c r="H287"/>
  <c r="H286"/>
  <c r="H280"/>
  <c r="G11"/>
  <c r="F11" s="1"/>
  <c r="G8"/>
  <c r="F8" s="1"/>
  <c r="G10"/>
  <c r="F10" s="1"/>
  <c r="G13"/>
  <c r="F13" s="1"/>
  <c r="G15"/>
  <c r="F15" s="1"/>
  <c r="G14"/>
  <c r="F14" s="1"/>
  <c r="G7"/>
  <c r="F7" s="1"/>
  <c r="G9"/>
  <c r="F9" s="1"/>
  <c r="G16"/>
  <c r="F16" s="1"/>
  <c r="G12"/>
  <c r="F12" s="1"/>
  <c r="F342"/>
  <c r="F344"/>
  <c r="F49"/>
  <c r="F47"/>
  <c r="F40"/>
  <c r="F43"/>
  <c r="F46"/>
  <c r="F44"/>
  <c r="F41"/>
  <c r="H305"/>
  <c r="H309"/>
  <c r="N309"/>
  <c r="H333"/>
  <c r="N333"/>
  <c r="F343"/>
  <c r="F345"/>
  <c r="F341"/>
  <c r="F351"/>
  <c r="F352"/>
  <c r="F353"/>
  <c r="F350"/>
  <c r="G172" l="1"/>
  <c r="G107"/>
  <c r="G76"/>
  <c r="G82"/>
  <c r="G78"/>
  <c r="G84"/>
  <c r="G80"/>
  <c r="G108"/>
  <c r="G79"/>
  <c r="G201"/>
  <c r="G109"/>
  <c r="G110"/>
  <c r="G111"/>
  <c r="G112"/>
  <c r="G113"/>
  <c r="G114"/>
  <c r="G115"/>
  <c r="G81"/>
  <c r="G85"/>
  <c r="G141"/>
  <c r="G177"/>
  <c r="G139"/>
  <c r="G142"/>
  <c r="G145"/>
  <c r="G138"/>
  <c r="G137"/>
  <c r="G140"/>
  <c r="G136"/>
  <c r="G144"/>
  <c r="G167"/>
  <c r="G173"/>
  <c r="G176"/>
  <c r="G169"/>
  <c r="G168"/>
  <c r="G171"/>
  <c r="G170"/>
  <c r="G175"/>
  <c r="G174"/>
  <c r="G260"/>
  <c r="G230"/>
  <c r="G229"/>
  <c r="G233"/>
  <c r="G198"/>
  <c r="G228"/>
  <c r="G232"/>
  <c r="G225"/>
  <c r="G227"/>
  <c r="G226"/>
  <c r="G261"/>
  <c r="G257"/>
  <c r="G197"/>
  <c r="G199"/>
  <c r="G200"/>
  <c r="G202"/>
  <c r="G203"/>
  <c r="G204"/>
  <c r="G205"/>
  <c r="G231"/>
  <c r="G259"/>
  <c r="G287"/>
  <c r="G286"/>
  <c r="G280"/>
  <c r="G253"/>
  <c r="G258"/>
  <c r="G255"/>
  <c r="G254"/>
  <c r="G256"/>
  <c r="G309"/>
  <c r="G333"/>
  <c r="H329" l="1"/>
  <c r="H334"/>
  <c r="H331"/>
  <c r="H335"/>
  <c r="H330"/>
  <c r="H332"/>
  <c r="N305" l="1"/>
  <c r="N307"/>
  <c r="N310"/>
  <c r="N308"/>
  <c r="N306"/>
  <c r="H307"/>
  <c r="H311"/>
  <c r="H310"/>
  <c r="H308"/>
  <c r="H306"/>
  <c r="N330"/>
  <c r="G330" s="1"/>
  <c r="N334"/>
  <c r="G334" s="1"/>
  <c r="N335"/>
  <c r="G335" s="1"/>
  <c r="N331"/>
  <c r="G331" s="1"/>
  <c r="N332"/>
  <c r="G332" s="1"/>
  <c r="N329"/>
  <c r="G311" l="1"/>
  <c r="G307"/>
  <c r="G306"/>
  <c r="G305"/>
  <c r="G308"/>
  <c r="G310"/>
  <c r="G329" l="1"/>
</calcChain>
</file>

<file path=xl/comments1.xml><?xml version="1.0" encoding="utf-8"?>
<comments xmlns="http://schemas.openxmlformats.org/spreadsheetml/2006/main">
  <authors>
    <author>DIETER</author>
  </authors>
  <commentList>
    <comment ref="T201" authorId="0">
      <text>
        <r>
          <rPr>
            <b/>
            <sz val="9"/>
            <color indexed="81"/>
            <rFont val="Tahoma"/>
            <family val="2"/>
          </rPr>
          <t>DIETER:</t>
        </r>
        <r>
          <rPr>
            <sz val="9"/>
            <color indexed="81"/>
            <rFont val="Tahoma"/>
            <family val="2"/>
          </rPr>
          <t xml:space="preserve">
12 Strafrunden wegen zu wenig Bodenfreiheit</t>
        </r>
      </text>
    </comment>
  </commentList>
</comments>
</file>

<file path=xl/sharedStrings.xml><?xml version="1.0" encoding="utf-8"?>
<sst xmlns="http://schemas.openxmlformats.org/spreadsheetml/2006/main" count="1031" uniqueCount="159">
  <si>
    <t>Fahrzeug</t>
  </si>
  <si>
    <t>Platz</t>
  </si>
  <si>
    <t>Dieter Mayr</t>
  </si>
  <si>
    <t>Zeit</t>
  </si>
  <si>
    <t>Punkte</t>
  </si>
  <si>
    <t>FahrerIn</t>
  </si>
  <si>
    <t>◄</t>
  </si>
  <si>
    <t>Gesamt- punkte</t>
  </si>
  <si>
    <t>▼1</t>
  </si>
  <si>
    <t>▲2</t>
  </si>
  <si>
    <t>neu</t>
  </si>
  <si>
    <t>Chassis</t>
  </si>
  <si>
    <t>Corvette</t>
  </si>
  <si>
    <t>Audi</t>
  </si>
  <si>
    <t>Einzelergebnisse</t>
  </si>
  <si>
    <t>Team</t>
  </si>
  <si>
    <t>Pro / Am</t>
  </si>
  <si>
    <t>Spurübersicht Turn 1</t>
  </si>
  <si>
    <t>Spurübersicht Turn 2</t>
  </si>
  <si>
    <t>gesamt</t>
  </si>
  <si>
    <t>Wertungs runden</t>
  </si>
  <si>
    <r>
      <t>FahrerIn</t>
    </r>
    <r>
      <rPr>
        <b/>
        <sz val="10"/>
        <rFont val="Arial"/>
        <family val="2"/>
      </rPr>
      <t xml:space="preserve"> (Qualifyer)</t>
    </r>
  </si>
  <si>
    <t>1. Lauf</t>
  </si>
  <si>
    <t>2. Lauf</t>
  </si>
  <si>
    <t>Rennen       2 x 5 x 6 Minuten</t>
  </si>
  <si>
    <t>Pro</t>
  </si>
  <si>
    <t>Teammeisterschaft</t>
  </si>
  <si>
    <t>5. Lauf</t>
  </si>
  <si>
    <t>4. Lauf</t>
  </si>
  <si>
    <t>3. Lauf</t>
  </si>
  <si>
    <t>Markenwertung</t>
  </si>
  <si>
    <t>Sollte es sich herausstellen, dass eine Karosserie nicht konkurrenzfähig oder zu überlegen ist, tritt eine Balance of Performance (BOP) in Kraft. Mehrstimmiger Beschluss notwendig!</t>
  </si>
  <si>
    <t>Es wird darauf geachtet, dass kein Team zweimal den gleichen Motor im Verlauf einer Saison erhält. Ein Fahrzeugtausch ist nach jedem Lauf zugelassen.</t>
  </si>
  <si>
    <t>Fahrer Einstufung</t>
  </si>
  <si>
    <t>▲1</t>
  </si>
  <si>
    <t>▲3</t>
  </si>
  <si>
    <t>▼2</t>
  </si>
  <si>
    <t>▼3</t>
  </si>
  <si>
    <t>7. Lauf</t>
  </si>
  <si>
    <t>6. Lauf</t>
  </si>
  <si>
    <t>Leo Rebler</t>
  </si>
  <si>
    <t>Slotmodus 12V</t>
  </si>
  <si>
    <t>Wolfgang Mitschka</t>
  </si>
  <si>
    <t>Poldi Karla</t>
  </si>
  <si>
    <t>AS Diamond</t>
  </si>
  <si>
    <t>▼4</t>
  </si>
  <si>
    <t>Die Qualifyer des ersten Laufes sind nun gezwungen sich auf den Partner zu verlassen. Erste Zusatzgewichte werden ab dem 2. Lauf wirksam.</t>
  </si>
  <si>
    <t>Der Teamchef hat die Chance aus zwei Teams die höhere Punktzahl für die MS zu erhalten. Nach jedem Lauf dürfen die Teilnehmer ihre Motoren auszusuchen! Der Letztplatzierte beginnt, bis hin zum Sieger des vorigen Laufes.</t>
  </si>
  <si>
    <t>▲4</t>
  </si>
  <si>
    <t>8. Lauf</t>
  </si>
  <si>
    <t>2. Renntag: Die Möglichkeit den Teamchef zu wechseln besteht, auch Fahrerwechsel sind möglich. Beim 3. und 6. Lauf wird ein Streichresultat eingerechnet.</t>
  </si>
  <si>
    <t>max. zwei Fahrzeuge einer Marke pro Lauf</t>
  </si>
  <si>
    <t>Mike Lang</t>
  </si>
  <si>
    <t>Walter Czanba</t>
  </si>
  <si>
    <r>
      <t xml:space="preserve">Achszahnrad mindestens </t>
    </r>
    <r>
      <rPr>
        <b/>
        <sz val="12"/>
        <color rgb="FFFF0000"/>
        <rFont val="Arial"/>
        <family val="2"/>
      </rPr>
      <t>43</t>
    </r>
    <r>
      <rPr>
        <b/>
        <sz val="10"/>
        <color rgb="FFFF0000"/>
        <rFont val="Arial"/>
        <family val="2"/>
      </rPr>
      <t xml:space="preserve"> Zähne!</t>
    </r>
  </si>
  <si>
    <t>Ferrari</t>
  </si>
  <si>
    <t>ICEMEN</t>
  </si>
  <si>
    <t>Gery Hassler</t>
  </si>
  <si>
    <t>Gerhard Neuhold</t>
  </si>
  <si>
    <t>Team Punkte</t>
  </si>
  <si>
    <t>TEAM</t>
  </si>
  <si>
    <t>SCUDERIA MD1</t>
  </si>
  <si>
    <t>SCUDERIA MD2</t>
  </si>
  <si>
    <t>Motornummern</t>
  </si>
  <si>
    <t>Finaltag nur bei Teilnahme als Streicher nutzbar!</t>
  </si>
  <si>
    <t>SCUDERIA MD 1</t>
  </si>
  <si>
    <t>SCUDERIA MD 2</t>
  </si>
  <si>
    <t>Chassiswertung</t>
  </si>
  <si>
    <t>Metris</t>
  </si>
  <si>
    <t>Semi Wohu</t>
  </si>
  <si>
    <t>geöffnet ab 9h, Motorenausgabe ca.10h, Essen 11h30, technische Abnahme 12h30, Start Quali und Rennen im Anschluss</t>
  </si>
  <si>
    <t>SMD</t>
  </si>
  <si>
    <t>Liquid ICE</t>
  </si>
  <si>
    <t>SRT 46</t>
  </si>
  <si>
    <t>SRT</t>
  </si>
  <si>
    <t>LIQUID ICE</t>
  </si>
  <si>
    <t>GAMMA DEVILS</t>
  </si>
  <si>
    <t>MD 316</t>
  </si>
  <si>
    <t>14h 30      Qualifying      1 Minute auf Grün</t>
  </si>
  <si>
    <t>Audi R8 LMS Ultra</t>
  </si>
  <si>
    <t>Ferrari 458</t>
  </si>
  <si>
    <t>Pagani Zonda</t>
  </si>
  <si>
    <t>Corvette Z07</t>
  </si>
  <si>
    <t>Semi WoHU</t>
  </si>
  <si>
    <t>Metris MK4</t>
  </si>
  <si>
    <t>Pagani</t>
  </si>
  <si>
    <r>
      <t xml:space="preserve"> BLANCPAIN GT SRT   </t>
    </r>
    <r>
      <rPr>
        <b/>
        <sz val="26"/>
        <color indexed="13"/>
        <rFont val="Arial"/>
        <family val="2"/>
      </rPr>
      <t xml:space="preserve"> </t>
    </r>
    <r>
      <rPr>
        <b/>
        <sz val="36"/>
        <color indexed="13"/>
        <rFont val="Arial"/>
        <family val="2"/>
      </rPr>
      <t>2017/18</t>
    </r>
  </si>
  <si>
    <t>Fahrermeisterschaft</t>
  </si>
  <si>
    <t>9. Lauf</t>
  </si>
  <si>
    <t>10. Lauf</t>
  </si>
  <si>
    <t>Gesamt-punkte</t>
  </si>
  <si>
    <t>18h       Qualifying      1 Minute auf Grün</t>
  </si>
  <si>
    <t>13h30      Qualifying      1 Minute auf Grün</t>
  </si>
  <si>
    <t>18h30       Qualifying      1 Minute auf Grün</t>
  </si>
  <si>
    <t>AS RACING AM</t>
  </si>
  <si>
    <t>TSR</t>
  </si>
  <si>
    <t>GP</t>
  </si>
  <si>
    <t>Fredi Lippert</t>
  </si>
  <si>
    <t>Michi Miksche</t>
  </si>
  <si>
    <t>Christian Strell</t>
  </si>
  <si>
    <t>MD T18</t>
  </si>
  <si>
    <t>Peter Siding</t>
  </si>
  <si>
    <t>Gerhard Fischer</t>
  </si>
  <si>
    <t>Michi Hüther</t>
  </si>
  <si>
    <t>Fritz Hauck</t>
  </si>
  <si>
    <t>Am</t>
  </si>
  <si>
    <t>Pro / Am Wertung: Alle Clubmitglieder und SRT erfahrene Fahrer sind als Pro Fahrer eingestuft.</t>
  </si>
  <si>
    <r>
      <t>Walter Czanba</t>
    </r>
    <r>
      <rPr>
        <b/>
        <sz val="14"/>
        <rFont val="Arial"/>
        <family val="2"/>
      </rPr>
      <t xml:space="preserve"> </t>
    </r>
    <r>
      <rPr>
        <b/>
        <sz val="12"/>
        <rFont val="Arial"/>
        <family val="2"/>
      </rPr>
      <t>®</t>
    </r>
  </si>
  <si>
    <r>
      <t xml:space="preserve">Peter Siding </t>
    </r>
    <r>
      <rPr>
        <b/>
        <sz val="12"/>
        <rFont val="Arial"/>
        <family val="2"/>
      </rPr>
      <t>®</t>
    </r>
  </si>
  <si>
    <r>
      <t xml:space="preserve">Gerhard Fischer </t>
    </r>
    <r>
      <rPr>
        <b/>
        <sz val="12"/>
        <rFont val="Arial"/>
        <family val="2"/>
      </rPr>
      <t>®</t>
    </r>
  </si>
  <si>
    <r>
      <t xml:space="preserve">Fredi Lippert </t>
    </r>
    <r>
      <rPr>
        <b/>
        <sz val="12"/>
        <rFont val="Arial"/>
        <family val="2"/>
      </rPr>
      <t>®</t>
    </r>
  </si>
  <si>
    <r>
      <t>12 Strafrunden pro Vergehen! Überprüfung nach jedem Lauf.</t>
    </r>
    <r>
      <rPr>
        <strike/>
        <sz val="14"/>
        <color indexed="10"/>
        <rFont val="Arial"/>
        <family val="2"/>
      </rPr>
      <t xml:space="preserve"> </t>
    </r>
    <r>
      <rPr>
        <sz val="14"/>
        <rFont val="Arial"/>
        <family val="2"/>
      </rPr>
      <t>Drei Streichresultate über die gesamte Saison.</t>
    </r>
  </si>
  <si>
    <t>2. Renntag: Die Möglichkeit den Teamchef zu wechseln besteht, auch Fahrerwechsel sind möglich. Beim 3., 6. und 9. Lauf wird ein Streichresultat eingerechnet.</t>
  </si>
  <si>
    <r>
      <t>FahrerIn</t>
    </r>
    <r>
      <rPr>
        <b/>
        <sz val="11"/>
        <rFont val="Arial"/>
        <family val="2"/>
      </rPr>
      <t xml:space="preserve"> (Qualifyer)</t>
    </r>
  </si>
  <si>
    <t>13h45      Qualifying      1 Minute auf Grün</t>
  </si>
  <si>
    <t>Lamb. Murcielago</t>
  </si>
  <si>
    <t>▲5</t>
  </si>
  <si>
    <t>Liste unauffindbar</t>
  </si>
  <si>
    <t>?</t>
  </si>
  <si>
    <t>Lamborghini</t>
  </si>
  <si>
    <t>12 Strafrunden pro Vergehen! Überprüfung nach jedem Lauf. Drei Streichresultate über die gesamte Saison.</t>
  </si>
  <si>
    <t>Hauk Fritz</t>
  </si>
  <si>
    <t>Corvette Z06</t>
  </si>
  <si>
    <t>SD</t>
  </si>
  <si>
    <t>3/26</t>
  </si>
  <si>
    <t>22/27</t>
  </si>
  <si>
    <t>SLOT DEVILS</t>
  </si>
  <si>
    <t>28</t>
  </si>
  <si>
    <t>29</t>
  </si>
  <si>
    <t>2</t>
  </si>
  <si>
    <t>7</t>
  </si>
  <si>
    <t>4</t>
  </si>
  <si>
    <t>24</t>
  </si>
  <si>
    <t>14</t>
  </si>
  <si>
    <t>11</t>
  </si>
  <si>
    <t>17</t>
  </si>
  <si>
    <t>SLOTDEVILS</t>
  </si>
  <si>
    <t>19h       Qualifying      1 Minute auf Grün</t>
  </si>
  <si>
    <t>13h15      Qualifying      1 Minute auf Grün</t>
  </si>
  <si>
    <t>11. Lauf</t>
  </si>
  <si>
    <t>12. Lauf</t>
  </si>
  <si>
    <t>▼5</t>
  </si>
  <si>
    <t>Metris MG5</t>
  </si>
  <si>
    <t>BMW Z4</t>
  </si>
  <si>
    <t>BONNIE + CLYDE</t>
  </si>
  <si>
    <t>Michaela Schäfer</t>
  </si>
  <si>
    <t>Ulrich Poller</t>
  </si>
  <si>
    <t>MD 18 75 LG</t>
  </si>
  <si>
    <t>Pro Renntag kann man sich einen Joker für Reparaturarbeiten nehmen.</t>
  </si>
  <si>
    <t>BONNIE &amp; CLYDE</t>
  </si>
  <si>
    <r>
      <t xml:space="preserve">Michaela Schäfer </t>
    </r>
    <r>
      <rPr>
        <b/>
        <sz val="12"/>
        <rFont val="Arial"/>
        <family val="2"/>
      </rPr>
      <t>®</t>
    </r>
  </si>
  <si>
    <r>
      <t xml:space="preserve">Ulrich Poller </t>
    </r>
    <r>
      <rPr>
        <b/>
        <sz val="12"/>
        <rFont val="Arial"/>
        <family val="2"/>
      </rPr>
      <t>®</t>
    </r>
  </si>
  <si>
    <t>drei Streicher</t>
  </si>
  <si>
    <t>26</t>
  </si>
  <si>
    <t>27</t>
  </si>
  <si>
    <t>BMW</t>
  </si>
  <si>
    <r>
      <rPr>
        <b/>
        <sz val="16"/>
        <rFont val="Arial"/>
        <family val="2"/>
      </rPr>
      <t>Startgebühr 2017/18:</t>
    </r>
    <r>
      <rPr>
        <sz val="16"/>
        <rFont val="Arial"/>
        <family val="2"/>
      </rPr>
      <t xml:space="preserve">                           Clubmitglieder € ?.-                    Gäste € 12.-</t>
    </r>
  </si>
  <si>
    <t>Schon mal die Marken- und Chassiswertungen am Ende der Liste angesehen?</t>
  </si>
  <si>
    <t>Schön langsam wird es eng mit der Motorauswahl. Es kann zu Doppelvergaben bei einigen Teams kommen.</t>
  </si>
</sst>
</file>

<file path=xl/styles.xml><?xml version="1.0" encoding="utf-8"?>
<styleSheet xmlns="http://schemas.openxmlformats.org/spreadsheetml/2006/main">
  <numFmts count="2">
    <numFmt numFmtId="164" formatCode="0.000"/>
    <numFmt numFmtId="165" formatCode="dd\.mm\.yy;@"/>
  </numFmts>
  <fonts count="56">
    <font>
      <sz val="10"/>
      <name val="Arial"/>
    </font>
    <font>
      <sz val="10"/>
      <name val="Arial"/>
      <family val="2"/>
    </font>
    <font>
      <b/>
      <sz val="10"/>
      <name val="Arial"/>
      <family val="2"/>
    </font>
    <font>
      <sz val="12"/>
      <name val="Arial"/>
      <family val="2"/>
    </font>
    <font>
      <b/>
      <sz val="12"/>
      <name val="Arial"/>
      <family val="2"/>
    </font>
    <font>
      <b/>
      <sz val="11"/>
      <name val="Arial"/>
      <family val="2"/>
    </font>
    <font>
      <b/>
      <sz val="18"/>
      <name val="Arial"/>
      <family val="2"/>
    </font>
    <font>
      <sz val="12"/>
      <name val="Arial"/>
      <family val="2"/>
    </font>
    <font>
      <b/>
      <sz val="10"/>
      <color indexed="10"/>
      <name val="Arial"/>
      <family val="2"/>
    </font>
    <font>
      <b/>
      <sz val="12"/>
      <name val="Arial"/>
      <family val="2"/>
    </font>
    <font>
      <b/>
      <sz val="20"/>
      <name val="Arial"/>
      <family val="2"/>
    </font>
    <font>
      <b/>
      <sz val="11"/>
      <color indexed="13"/>
      <name val="Arial"/>
      <family val="2"/>
    </font>
    <font>
      <b/>
      <sz val="36"/>
      <color indexed="13"/>
      <name val="Arial"/>
      <family val="2"/>
    </font>
    <font>
      <b/>
      <sz val="15"/>
      <color indexed="10"/>
      <name val="Arial"/>
      <family val="2"/>
    </font>
    <font>
      <sz val="10"/>
      <name val="Arial"/>
      <family val="2"/>
    </font>
    <font>
      <b/>
      <sz val="18"/>
      <color indexed="13"/>
      <name val="Arial"/>
      <family val="2"/>
    </font>
    <font>
      <b/>
      <sz val="18"/>
      <color indexed="10"/>
      <name val="Arial"/>
      <family val="2"/>
    </font>
    <font>
      <sz val="10"/>
      <color indexed="10"/>
      <name val="Arial"/>
      <family val="2"/>
    </font>
    <font>
      <b/>
      <sz val="11"/>
      <color indexed="12"/>
      <name val="Arial Black"/>
      <family val="2"/>
    </font>
    <font>
      <b/>
      <sz val="11"/>
      <color indexed="17"/>
      <name val="Arial Black"/>
      <family val="2"/>
    </font>
    <font>
      <b/>
      <sz val="11"/>
      <color indexed="10"/>
      <name val="Arial Black"/>
      <family val="2"/>
    </font>
    <font>
      <sz val="11"/>
      <name val="Arial Black"/>
      <family val="2"/>
    </font>
    <font>
      <sz val="10"/>
      <color indexed="9"/>
      <name val="Arial"/>
      <family val="2"/>
    </font>
    <font>
      <b/>
      <sz val="16"/>
      <name val="Arial"/>
      <family val="2"/>
    </font>
    <font>
      <b/>
      <sz val="26"/>
      <color indexed="13"/>
      <name val="Arial"/>
      <family val="2"/>
    </font>
    <font>
      <b/>
      <sz val="12"/>
      <color indexed="9"/>
      <name val="Arial"/>
      <family val="2"/>
    </font>
    <font>
      <b/>
      <sz val="16"/>
      <color indexed="13"/>
      <name val="Arial"/>
      <family val="2"/>
    </font>
    <font>
      <sz val="20"/>
      <name val="Arial"/>
      <family val="2"/>
    </font>
    <font>
      <sz val="16"/>
      <name val="Arial"/>
      <family val="2"/>
    </font>
    <font>
      <b/>
      <sz val="14"/>
      <color indexed="10"/>
      <name val="Arial"/>
      <family val="2"/>
    </font>
    <font>
      <b/>
      <sz val="12"/>
      <color indexed="13"/>
      <name val="Arial"/>
      <family val="2"/>
    </font>
    <font>
      <sz val="14"/>
      <name val="Arial"/>
      <family val="2"/>
    </font>
    <font>
      <b/>
      <sz val="14"/>
      <name val="Arial"/>
      <family val="2"/>
    </font>
    <font>
      <b/>
      <sz val="12"/>
      <color theme="0"/>
      <name val="Arial"/>
      <family val="2"/>
    </font>
    <font>
      <b/>
      <sz val="12"/>
      <color rgb="FFFF0000"/>
      <name val="Arial"/>
      <family val="2"/>
    </font>
    <font>
      <sz val="10"/>
      <color rgb="FFFF0000"/>
      <name val="Arial"/>
      <family val="2"/>
    </font>
    <font>
      <b/>
      <sz val="18"/>
      <color rgb="FFFFFF00"/>
      <name val="Arial"/>
      <family val="2"/>
    </font>
    <font>
      <b/>
      <sz val="16"/>
      <color rgb="FFFFFF00"/>
      <name val="Arial"/>
      <family val="2"/>
    </font>
    <font>
      <b/>
      <sz val="11"/>
      <color rgb="FFFF0000"/>
      <name val="Arial"/>
      <family val="2"/>
    </font>
    <font>
      <b/>
      <sz val="8"/>
      <name val="Arial"/>
      <family val="2"/>
    </font>
    <font>
      <b/>
      <sz val="14"/>
      <color rgb="FFFFFF00"/>
      <name val="Arial"/>
      <family val="2"/>
    </font>
    <font>
      <b/>
      <sz val="14"/>
      <color indexed="13"/>
      <name val="Arial"/>
      <family val="2"/>
    </font>
    <font>
      <b/>
      <sz val="9"/>
      <name val="Arial"/>
      <family val="2"/>
    </font>
    <font>
      <b/>
      <sz val="20"/>
      <color indexed="10"/>
      <name val="Arial"/>
      <family val="2"/>
    </font>
    <font>
      <sz val="13"/>
      <name val="Arial"/>
      <family val="2"/>
    </font>
    <font>
      <b/>
      <sz val="10"/>
      <color rgb="FFFF0000"/>
      <name val="Arial"/>
      <family val="2"/>
    </font>
    <font>
      <b/>
      <sz val="14"/>
      <color rgb="FFFF0000"/>
      <name val="Arial"/>
      <family val="2"/>
    </font>
    <font>
      <b/>
      <sz val="16"/>
      <color rgb="FFFF0000"/>
      <name val="Arial"/>
      <family val="2"/>
    </font>
    <font>
      <b/>
      <sz val="16"/>
      <color rgb="FFFF0000"/>
      <name val="Magneto"/>
      <family val="5"/>
    </font>
    <font>
      <sz val="12"/>
      <color rgb="FFFF0000"/>
      <name val="Arial"/>
      <family val="2"/>
    </font>
    <font>
      <b/>
      <sz val="12"/>
      <color rgb="FFFFFF00"/>
      <name val="Arial"/>
      <family val="2"/>
    </font>
    <font>
      <sz val="12"/>
      <color indexed="9"/>
      <name val="Arial"/>
      <family val="2"/>
    </font>
    <font>
      <strike/>
      <sz val="14"/>
      <color indexed="10"/>
      <name val="Arial"/>
      <family val="2"/>
    </font>
    <font>
      <sz val="9"/>
      <color indexed="81"/>
      <name val="Tahoma"/>
      <family val="2"/>
    </font>
    <font>
      <b/>
      <sz val="9"/>
      <color indexed="81"/>
      <name val="Tahoma"/>
      <family val="2"/>
    </font>
    <font>
      <b/>
      <sz val="12"/>
      <color indexed="10"/>
      <name val="Arial"/>
      <family val="2"/>
    </font>
  </fonts>
  <fills count="25">
    <fill>
      <patternFill patternType="none"/>
    </fill>
    <fill>
      <patternFill patternType="gray125"/>
    </fill>
    <fill>
      <patternFill patternType="solid">
        <fgColor indexed="13"/>
        <bgColor indexed="64"/>
      </patternFill>
    </fill>
    <fill>
      <patternFill patternType="darkGrid">
        <bgColor indexed="55"/>
      </patternFill>
    </fill>
    <fill>
      <patternFill patternType="solid">
        <fgColor indexed="10"/>
        <bgColor indexed="64"/>
      </patternFill>
    </fill>
    <fill>
      <patternFill patternType="solid">
        <fgColor indexed="9"/>
        <bgColor indexed="64"/>
      </patternFill>
    </fill>
    <fill>
      <patternFill patternType="solid">
        <fgColor indexed="17"/>
        <bgColor indexed="64"/>
      </patternFill>
    </fill>
    <fill>
      <patternFill patternType="solid">
        <fgColor indexed="53"/>
        <bgColor indexed="64"/>
      </patternFill>
    </fill>
    <fill>
      <patternFill patternType="solid">
        <fgColor indexed="48"/>
        <bgColor indexed="64"/>
      </patternFill>
    </fill>
    <fill>
      <gradientFill degree="180">
        <stop position="0">
          <color theme="0"/>
        </stop>
        <stop position="1">
          <color rgb="FFFFFF00"/>
        </stop>
      </gradientFill>
    </fill>
    <fill>
      <gradientFill degree="180">
        <stop position="0">
          <color theme="0"/>
        </stop>
        <stop position="1">
          <color theme="0" tint="-0.1490218817712943"/>
        </stop>
      </gradientFill>
    </fill>
    <fill>
      <gradientFill degree="180">
        <stop position="0">
          <color theme="0"/>
        </stop>
        <stop position="1">
          <color rgb="FFFFC000"/>
        </stop>
      </gradient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C000"/>
        <bgColor indexed="64"/>
      </patternFill>
    </fill>
    <fill>
      <gradientFill degree="270">
        <stop position="0">
          <color theme="0"/>
        </stop>
        <stop position="1">
          <color theme="5" tint="-0.25098422193060094"/>
        </stop>
      </gradientFill>
    </fill>
    <fill>
      <gradientFill degree="90">
        <stop position="0">
          <color theme="0"/>
        </stop>
        <stop position="1">
          <color rgb="FFFFFF00"/>
        </stop>
      </gradientFill>
    </fill>
    <fill>
      <patternFill patternType="solid">
        <fgColor theme="3" tint="0.39997558519241921"/>
        <bgColor indexed="64"/>
      </patternFill>
    </fill>
    <fill>
      <gradientFill degree="270">
        <stop position="0">
          <color theme="0"/>
        </stop>
        <stop position="1">
          <color theme="4"/>
        </stop>
      </gradientFill>
    </fill>
    <fill>
      <gradientFill degree="90">
        <stop position="0">
          <color theme="0"/>
        </stop>
        <stop position="0.5">
          <color rgb="FFFFFF00"/>
        </stop>
        <stop position="1">
          <color theme="0"/>
        </stop>
      </gradientFill>
    </fill>
    <fill>
      <gradientFill degree="90">
        <stop position="0">
          <color theme="0"/>
        </stop>
        <stop position="0.5">
          <color theme="0" tint="-0.1490218817712943"/>
        </stop>
        <stop position="1">
          <color theme="0"/>
        </stop>
      </gradientFill>
    </fill>
    <fill>
      <gradientFill degree="90">
        <stop position="0">
          <color theme="0"/>
        </stop>
        <stop position="0.5">
          <color rgb="FFFFC000"/>
        </stop>
        <stop position="1">
          <color theme="0"/>
        </stop>
      </gradientFill>
    </fill>
    <fill>
      <patternFill patternType="darkGrid">
        <bgColor theme="1"/>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246">
    <xf numFmtId="0" fontId="0" fillId="0" borderId="0" xfId="0"/>
    <xf numFmtId="0" fontId="4" fillId="0" borderId="1" xfId="0" applyFont="1" applyFill="1"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NumberFormat="1" applyAlignment="1">
      <alignment horizontal="center" vertical="center" wrapText="1"/>
    </xf>
    <xf numFmtId="0" fontId="0" fillId="3" borderId="0" xfId="0" applyFill="1" applyAlignment="1">
      <alignment horizontal="center" vertical="center" wrapText="1"/>
    </xf>
    <xf numFmtId="0" fontId="0" fillId="0" borderId="1" xfId="0" applyBorder="1" applyAlignment="1">
      <alignment horizontal="center" vertical="center" wrapText="1"/>
    </xf>
    <xf numFmtId="0" fontId="1" fillId="3" borderId="0" xfId="0" applyFont="1" applyFill="1" applyAlignment="1">
      <alignment horizontal="center" vertical="center" wrapText="1"/>
    </xf>
    <xf numFmtId="0" fontId="14" fillId="3" borderId="0" xfId="0" applyFont="1" applyFill="1" applyAlignment="1">
      <alignment horizontal="center" vertical="center" wrapText="1"/>
    </xf>
    <xf numFmtId="0" fontId="14" fillId="0" borderId="0" xfId="0" applyFont="1" applyAlignment="1">
      <alignment horizontal="center" vertical="center" wrapText="1"/>
    </xf>
    <xf numFmtId="2" fontId="2" fillId="3" borderId="0" xfId="0" applyNumberFormat="1" applyFont="1" applyFill="1" applyAlignment="1">
      <alignment horizontal="center" vertical="center" wrapText="1"/>
    </xf>
    <xf numFmtId="2" fontId="2" fillId="0" borderId="0" xfId="0" applyNumberFormat="1" applyFont="1" applyAlignment="1">
      <alignment horizontal="center" vertical="center" wrapText="1"/>
    </xf>
    <xf numFmtId="0" fontId="17" fillId="0" borderId="1" xfId="0" applyFont="1" applyBorder="1" applyAlignment="1">
      <alignment horizontal="center" vertical="center" wrapText="1"/>
    </xf>
    <xf numFmtId="0" fontId="0" fillId="4" borderId="0" xfId="0" applyFill="1" applyBorder="1" applyAlignment="1">
      <alignment vertical="center" wrapText="1"/>
    </xf>
    <xf numFmtId="2" fontId="18" fillId="0" borderId="2" xfId="0" applyNumberFormat="1" applyFont="1" applyFill="1" applyBorder="1" applyAlignment="1">
      <alignment horizontal="center" vertical="center"/>
    </xf>
    <xf numFmtId="2" fontId="19" fillId="0" borderId="2" xfId="0" applyNumberFormat="1" applyFont="1" applyFill="1" applyBorder="1" applyAlignment="1">
      <alignment horizontal="center" vertical="center"/>
    </xf>
    <xf numFmtId="2" fontId="20" fillId="0" borderId="2"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xf>
    <xf numFmtId="0" fontId="22" fillId="3" borderId="0" xfId="0" applyFont="1" applyFill="1" applyAlignment="1">
      <alignment horizontal="center" vertical="center" wrapText="1"/>
    </xf>
    <xf numFmtId="0" fontId="22" fillId="0" borderId="0" xfId="0" applyFont="1" applyAlignment="1">
      <alignment horizontal="center" vertical="center" wrapText="1"/>
    </xf>
    <xf numFmtId="0" fontId="0" fillId="3" borderId="0" xfId="0" applyFill="1" applyBorder="1" applyAlignment="1">
      <alignment horizontal="center" vertical="center" wrapText="1"/>
    </xf>
    <xf numFmtId="0" fontId="27" fillId="0" borderId="0" xfId="0" applyFont="1" applyAlignment="1">
      <alignment horizontal="center" vertical="center" wrapText="1"/>
    </xf>
    <xf numFmtId="0" fontId="28" fillId="3" borderId="0" xfId="0" applyFont="1" applyFill="1" applyAlignment="1">
      <alignment horizontal="center" vertical="center" wrapText="1"/>
    </xf>
    <xf numFmtId="0" fontId="0" fillId="0" borderId="0" xfId="0" applyFill="1" applyAlignment="1">
      <alignment horizontal="center" vertical="center" wrapText="1"/>
    </xf>
    <xf numFmtId="0" fontId="4" fillId="5"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2" fillId="3" borderId="0" xfId="0" applyFont="1" applyFill="1" applyAlignment="1">
      <alignment horizontal="center" vertical="center"/>
    </xf>
    <xf numFmtId="0" fontId="35" fillId="0" borderId="1" xfId="0" applyFont="1" applyBorder="1" applyAlignment="1">
      <alignment horizontal="center" vertical="center" wrapText="1"/>
    </xf>
    <xf numFmtId="2" fontId="4" fillId="0" borderId="1"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0" fontId="30" fillId="12" borderId="7" xfId="0" applyFont="1" applyFill="1" applyBorder="1" applyAlignment="1">
      <alignment vertical="center" wrapText="1"/>
    </xf>
    <xf numFmtId="0" fontId="15" fillId="12" borderId="7" xfId="0" applyFont="1" applyFill="1" applyBorder="1" applyAlignment="1">
      <alignment vertical="center" wrapText="1"/>
    </xf>
    <xf numFmtId="2" fontId="36" fillId="12"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2" fontId="4" fillId="0"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2" fontId="34" fillId="11" borderId="1" xfId="0" applyNumberFormat="1" applyFont="1" applyFill="1" applyBorder="1" applyAlignment="1">
      <alignment horizontal="center" vertical="center" wrapText="1"/>
    </xf>
    <xf numFmtId="2" fontId="34" fillId="9" borderId="2" xfId="0" applyNumberFormat="1" applyFont="1" applyFill="1" applyBorder="1" applyAlignment="1">
      <alignment horizontal="center" vertical="center" wrapText="1"/>
    </xf>
    <xf numFmtId="2" fontId="34" fillId="10" borderId="2" xfId="0" applyNumberFormat="1" applyFont="1" applyFill="1" applyBorder="1" applyAlignment="1">
      <alignment horizontal="center" vertical="center" wrapText="1"/>
    </xf>
    <xf numFmtId="2" fontId="36" fillId="12"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2" fontId="34" fillId="0" borderId="2" xfId="0" applyNumberFormat="1" applyFont="1" applyFill="1" applyBorder="1" applyAlignment="1">
      <alignment horizontal="center" vertical="center"/>
    </xf>
    <xf numFmtId="0" fontId="4" fillId="0" borderId="1" xfId="0" applyFont="1" applyBorder="1" applyAlignment="1">
      <alignment horizontal="center" vertical="center" wrapText="1"/>
    </xf>
    <xf numFmtId="1" fontId="34" fillId="0" borderId="1" xfId="0" applyNumberFormat="1" applyFont="1" applyBorder="1" applyAlignment="1">
      <alignment horizontal="center" vertical="center" wrapText="1"/>
    </xf>
    <xf numFmtId="1" fontId="4" fillId="0" borderId="1"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1" fontId="22" fillId="3" borderId="0" xfId="0" applyNumberFormat="1" applyFont="1" applyFill="1" applyAlignment="1">
      <alignment horizontal="center" vertical="center" wrapText="1"/>
    </xf>
    <xf numFmtId="1" fontId="15" fillId="12" borderId="7" xfId="0" applyNumberFormat="1" applyFont="1" applyFill="1" applyBorder="1" applyAlignment="1">
      <alignment vertical="center" wrapText="1"/>
    </xf>
    <xf numFmtId="1" fontId="15" fillId="12" borderId="3" xfId="0" applyNumberFormat="1" applyFont="1" applyFill="1" applyBorder="1" applyAlignment="1">
      <alignment vertical="center" wrapText="1"/>
    </xf>
    <xf numFmtId="1" fontId="4" fillId="11"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1" fontId="26" fillId="7"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2" fontId="36" fillId="12" borderId="0" xfId="0" applyNumberFormat="1" applyFont="1" applyFill="1" applyBorder="1" applyAlignment="1">
      <alignment horizontal="center" vertical="center" textRotation="90" wrapText="1"/>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2" fontId="43" fillId="2" borderId="0" xfId="0" applyNumberFormat="1" applyFont="1" applyFill="1" applyBorder="1" applyAlignment="1">
      <alignment horizontal="center" vertical="center" textRotation="90" wrapText="1"/>
    </xf>
    <xf numFmtId="2" fontId="36" fillId="12" borderId="0" xfId="0" applyNumberFormat="1" applyFont="1" applyFill="1" applyBorder="1" applyAlignment="1">
      <alignment horizontal="center" vertical="center" textRotation="90" wrapText="1"/>
    </xf>
    <xf numFmtId="2" fontId="43" fillId="2" borderId="0" xfId="0" applyNumberFormat="1" applyFont="1" applyFill="1" applyBorder="1" applyAlignment="1">
      <alignment horizontal="center" vertical="center" textRotation="90" wrapText="1"/>
    </xf>
    <xf numFmtId="2" fontId="34" fillId="9" borderId="1" xfId="0" applyNumberFormat="1" applyFont="1" applyFill="1" applyBorder="1" applyAlignment="1">
      <alignment horizontal="center" vertical="center" wrapText="1"/>
    </xf>
    <xf numFmtId="2" fontId="34" fillId="10" borderId="1" xfId="0" applyNumberFormat="1" applyFont="1" applyFill="1" applyBorder="1" applyAlignment="1">
      <alignment horizontal="center" vertical="center" wrapText="1"/>
    </xf>
    <xf numFmtId="2" fontId="34" fillId="0" borderId="1" xfId="0" applyNumberFormat="1" applyFont="1" applyFill="1" applyBorder="1" applyAlignment="1">
      <alignment horizontal="center" vertical="center" wrapText="1"/>
    </xf>
    <xf numFmtId="1" fontId="50" fillId="12" borderId="1" xfId="0" applyNumberFormat="1" applyFont="1" applyFill="1" applyBorder="1" applyAlignment="1">
      <alignment horizontal="center" vertical="center"/>
    </xf>
    <xf numFmtId="1" fontId="33" fillId="12" borderId="1"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1" fontId="4" fillId="15" borderId="1" xfId="0" applyNumberFormat="1" applyFont="1" applyFill="1" applyBorder="1" applyAlignment="1">
      <alignment horizontal="center" vertical="center"/>
    </xf>
    <xf numFmtId="1" fontId="4" fillId="16" borderId="1" xfId="0" applyNumberFormat="1" applyFont="1" applyFill="1" applyBorder="1" applyAlignment="1">
      <alignment horizontal="center" vertical="center"/>
    </xf>
    <xf numFmtId="164" fontId="34" fillId="0" borderId="1" xfId="0" applyNumberFormat="1" applyFont="1" applyFill="1" applyBorder="1" applyAlignment="1">
      <alignment horizontal="center" vertical="center" wrapText="1"/>
    </xf>
    <xf numFmtId="164" fontId="49" fillId="0" borderId="1" xfId="0" applyNumberFormat="1" applyFont="1" applyFill="1" applyBorder="1" applyAlignment="1">
      <alignment horizontal="center" vertical="center" wrapText="1"/>
    </xf>
    <xf numFmtId="1" fontId="46" fillId="18" borderId="1" xfId="0" applyNumberFormat="1" applyFont="1" applyFill="1" applyBorder="1" applyAlignment="1">
      <alignment horizontal="center" vertical="center" wrapText="1"/>
    </xf>
    <xf numFmtId="1" fontId="4" fillId="17"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 fontId="26" fillId="14" borderId="1" xfId="0" applyNumberFormat="1" applyFont="1" applyFill="1" applyBorder="1" applyAlignment="1">
      <alignment horizontal="center" vertical="center" wrapText="1"/>
    </xf>
    <xf numFmtId="1" fontId="32" fillId="9" borderId="1" xfId="0" applyNumberFormat="1" applyFont="1" applyFill="1" applyBorder="1" applyAlignment="1">
      <alignment horizontal="center" vertical="center" wrapText="1"/>
    </xf>
    <xf numFmtId="1" fontId="32" fillId="10" borderId="1" xfId="0" applyNumberFormat="1" applyFont="1" applyFill="1" applyBorder="1" applyAlignment="1">
      <alignment horizontal="center" vertical="center" wrapText="1"/>
    </xf>
    <xf numFmtId="1" fontId="32" fillId="11" borderId="1" xfId="0" applyNumberFormat="1" applyFont="1" applyFill="1" applyBorder="1" applyAlignment="1">
      <alignment horizontal="center" vertical="center" wrapText="1"/>
    </xf>
    <xf numFmtId="1" fontId="4" fillId="21" borderId="1" xfId="0" applyNumberFormat="1" applyFont="1" applyFill="1" applyBorder="1" applyAlignment="1">
      <alignment horizontal="center" vertical="center" wrapText="1"/>
    </xf>
    <xf numFmtId="1" fontId="4" fillId="22" borderId="1" xfId="0" applyNumberFormat="1" applyFont="1" applyFill="1" applyBorder="1" applyAlignment="1">
      <alignment horizontal="center" vertical="center" wrapText="1"/>
    </xf>
    <xf numFmtId="1" fontId="4" fillId="23" borderId="1" xfId="0" applyNumberFormat="1" applyFont="1" applyFill="1" applyBorder="1" applyAlignment="1">
      <alignment horizontal="center" vertical="center" wrapText="1"/>
    </xf>
    <xf numFmtId="2" fontId="34"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2" fontId="43" fillId="2" borderId="0" xfId="0" applyNumberFormat="1" applyFont="1" applyFill="1" applyBorder="1" applyAlignment="1">
      <alignment horizontal="center" vertical="center" textRotation="90" wrapText="1"/>
    </xf>
    <xf numFmtId="14" fontId="36" fillId="12" borderId="0" xfId="0" applyNumberFormat="1" applyFont="1" applyFill="1" applyBorder="1" applyAlignment="1">
      <alignment horizontal="center" vertical="center" textRotation="90" wrapText="1"/>
    </xf>
    <xf numFmtId="1" fontId="4" fillId="0" borderId="1" xfId="0" applyNumberFormat="1" applyFont="1" applyBorder="1" applyAlignment="1">
      <alignment horizontal="center" vertical="center"/>
    </xf>
    <xf numFmtId="0" fontId="51" fillId="3" borderId="0" xfId="0" applyFont="1" applyFill="1" applyAlignment="1">
      <alignment horizontal="center" vertical="center" wrapText="1"/>
    </xf>
    <xf numFmtId="0" fontId="4"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Alignment="1">
      <alignment horizontal="center" vertical="center" wrapText="1"/>
    </xf>
    <xf numFmtId="1" fontId="34" fillId="23" borderId="1" xfId="0" applyNumberFormat="1" applyFont="1" applyFill="1" applyBorder="1" applyAlignment="1">
      <alignment horizontal="center" vertical="center" wrapText="1"/>
    </xf>
    <xf numFmtId="1" fontId="4" fillId="20" borderId="1" xfId="0" applyNumberFormat="1" applyFont="1" applyFill="1" applyBorder="1" applyAlignment="1">
      <alignment horizontal="center" vertical="center" wrapText="1"/>
    </xf>
    <xf numFmtId="2" fontId="43" fillId="2" borderId="0" xfId="0" applyNumberFormat="1" applyFont="1" applyFill="1" applyBorder="1" applyAlignment="1">
      <alignment horizontal="center" vertical="center" textRotation="90" wrapText="1"/>
    </xf>
    <xf numFmtId="0" fontId="4" fillId="0" borderId="1" xfId="0" applyFont="1" applyBorder="1" applyAlignment="1">
      <alignment horizontal="center" vertical="center" wrapText="1"/>
    </xf>
    <xf numFmtId="14" fontId="36" fillId="12" borderId="0" xfId="0" applyNumberFormat="1" applyFont="1" applyFill="1" applyBorder="1" applyAlignment="1">
      <alignment horizontal="center" vertical="center" textRotation="90" wrapText="1"/>
    </xf>
    <xf numFmtId="0" fontId="4" fillId="0" borderId="0" xfId="0" applyFont="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16" borderId="1" xfId="0" applyFont="1" applyFill="1" applyBorder="1" applyAlignment="1">
      <alignment horizontal="center" vertical="center"/>
    </xf>
    <xf numFmtId="0" fontId="4" fillId="13" borderId="1" xfId="0" applyFont="1" applyFill="1" applyBorder="1" applyAlignment="1">
      <alignment horizontal="center" vertical="center"/>
    </xf>
    <xf numFmtId="0" fontId="4" fillId="15" borderId="1" xfId="0" applyFont="1" applyFill="1" applyBorder="1" applyAlignment="1">
      <alignment horizontal="center" vertical="center"/>
    </xf>
    <xf numFmtId="0" fontId="6"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 xfId="0" applyFill="1" applyBorder="1" applyAlignment="1">
      <alignment horizontal="center" vertical="center"/>
    </xf>
    <xf numFmtId="0" fontId="35" fillId="0" borderId="1" xfId="0" applyFont="1" applyFill="1" applyBorder="1" applyAlignment="1">
      <alignment horizontal="center" vertical="center"/>
    </xf>
    <xf numFmtId="49" fontId="34" fillId="0" borderId="1"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0" fillId="15" borderId="1" xfId="0" applyFill="1" applyBorder="1" applyAlignment="1">
      <alignment horizontal="center" vertical="center"/>
    </xf>
    <xf numFmtId="49" fontId="4" fillId="15" borderId="1" xfId="0" applyNumberFormat="1" applyFont="1" applyFill="1" applyBorder="1" applyAlignment="1">
      <alignment horizontal="center" vertical="center" wrapText="1"/>
    </xf>
    <xf numFmtId="1" fontId="34" fillId="9" borderId="2" xfId="0" applyNumberFormat="1" applyFont="1" applyFill="1" applyBorder="1" applyAlignment="1">
      <alignment horizontal="center" vertical="center" wrapText="1"/>
    </xf>
    <xf numFmtId="1" fontId="34" fillId="11" borderId="1" xfId="0" applyNumberFormat="1" applyFont="1" applyFill="1" applyBorder="1" applyAlignment="1">
      <alignment horizontal="center" vertical="center" wrapText="1"/>
    </xf>
    <xf numFmtId="1" fontId="34" fillId="10" borderId="2" xfId="0" applyNumberFormat="1" applyFont="1" applyFill="1" applyBorder="1" applyAlignment="1">
      <alignment horizontal="center" vertical="center" wrapText="1"/>
    </xf>
    <xf numFmtId="1" fontId="34" fillId="9" borderId="1" xfId="0" applyNumberFormat="1" applyFont="1" applyFill="1" applyBorder="1" applyAlignment="1">
      <alignment horizontal="center" vertical="center" wrapText="1"/>
    </xf>
    <xf numFmtId="1" fontId="34" fillId="1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1" fillId="19" borderId="0"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2" fontId="43" fillId="2" borderId="0" xfId="0" applyNumberFormat="1" applyFont="1" applyFill="1" applyBorder="1" applyAlignment="1">
      <alignment horizontal="center" vertical="center" textRotation="90" wrapText="1"/>
    </xf>
    <xf numFmtId="14" fontId="36" fillId="12" borderId="0" xfId="0" applyNumberFormat="1" applyFont="1" applyFill="1" applyBorder="1" applyAlignment="1">
      <alignment horizontal="center" vertical="center" textRotation="90" wrapText="1"/>
    </xf>
    <xf numFmtId="0" fontId="4" fillId="0" borderId="1" xfId="0" applyFont="1" applyBorder="1" applyAlignment="1">
      <alignment horizontal="center" vertical="center" wrapText="1"/>
    </xf>
    <xf numFmtId="49"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xf>
    <xf numFmtId="0" fontId="33" fillId="24" borderId="0" xfId="0" applyFont="1" applyFill="1" applyAlignment="1">
      <alignment horizontal="center" vertical="center" wrapText="1"/>
    </xf>
    <xf numFmtId="0" fontId="4" fillId="0" borderId="0" xfId="0" applyFont="1" applyFill="1" applyAlignment="1">
      <alignment horizontal="center" vertical="center"/>
    </xf>
    <xf numFmtId="2" fontId="34" fillId="0" borderId="2" xfId="0" applyNumberFormat="1" applyFont="1" applyFill="1" applyBorder="1" applyAlignment="1">
      <alignment horizontal="center" vertical="center" wrapText="1"/>
    </xf>
    <xf numFmtId="0" fontId="31" fillId="19" borderId="0" xfId="0" applyFont="1" applyFill="1" applyBorder="1" applyAlignment="1">
      <alignment horizontal="center" vertical="center" textRotation="90"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164" fontId="39" fillId="0" borderId="6" xfId="0" applyNumberFormat="1" applyFont="1" applyFill="1" applyBorder="1" applyAlignment="1">
      <alignment horizontal="center" vertical="center" wrapText="1"/>
    </xf>
    <xf numFmtId="164" fontId="34" fillId="0" borderId="6"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164" fontId="39" fillId="0" borderId="14" xfId="0" applyNumberFormat="1" applyFont="1" applyFill="1" applyBorder="1" applyAlignment="1">
      <alignment horizontal="center" vertical="center" wrapText="1"/>
    </xf>
    <xf numFmtId="164" fontId="34" fillId="0" borderId="14"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3" fillId="2" borderId="7" xfId="0" applyFont="1" applyFill="1" applyBorder="1" applyAlignment="1">
      <alignment horizontal="center" vertical="center" wrapText="1"/>
    </xf>
    <xf numFmtId="0" fontId="31" fillId="13" borderId="0" xfId="0" applyFont="1" applyFill="1" applyBorder="1" applyAlignment="1">
      <alignment horizontal="center" vertical="center" wrapText="1"/>
    </xf>
    <xf numFmtId="14" fontId="36" fillId="12" borderId="0" xfId="0" applyNumberFormat="1" applyFont="1" applyFill="1" applyBorder="1" applyAlignment="1">
      <alignment horizontal="center" vertical="center" textRotation="90" wrapText="1"/>
    </xf>
    <xf numFmtId="2" fontId="43" fillId="2" borderId="0" xfId="0" applyNumberFormat="1" applyFont="1" applyFill="1" applyBorder="1" applyAlignment="1">
      <alignment horizontal="center" vertical="center" textRotation="90"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42" fillId="0" borderId="8" xfId="0" applyFont="1" applyBorder="1" applyAlignment="1">
      <alignment horizontal="center" vertical="center" textRotation="90" wrapText="1"/>
    </xf>
    <xf numFmtId="0" fontId="42" fillId="0" borderId="3"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8" fillId="13"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16" fillId="2" borderId="0" xfId="0" applyNumberFormat="1" applyFont="1" applyFill="1" applyAlignment="1">
      <alignment horizontal="center" vertical="center" wrapText="1"/>
    </xf>
    <xf numFmtId="0" fontId="16" fillId="2" borderId="7" xfId="0" applyNumberFormat="1"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41" fillId="4" borderId="0" xfId="0" applyFont="1" applyFill="1" applyAlignment="1">
      <alignment horizontal="center" vertical="center" wrapText="1"/>
    </xf>
    <xf numFmtId="165" fontId="4" fillId="17"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18" borderId="1" xfId="0" applyFont="1" applyFill="1" applyBorder="1" applyAlignment="1">
      <alignment horizontal="center" vertical="center" wrapText="1"/>
    </xf>
    <xf numFmtId="0" fontId="4" fillId="17" borderId="1" xfId="0" applyNumberFormat="1" applyFont="1" applyFill="1" applyBorder="1" applyAlignment="1">
      <alignment horizontal="center" vertical="center" wrapText="1"/>
    </xf>
    <xf numFmtId="0" fontId="12" fillId="14" borderId="0" xfId="0" applyFont="1" applyFill="1" applyAlignment="1">
      <alignment horizontal="center" vertical="center" wrapText="1"/>
    </xf>
    <xf numFmtId="0" fontId="45" fillId="13" borderId="0" xfId="0" applyFont="1" applyFill="1" applyAlignment="1">
      <alignment horizontal="center" vertical="center" wrapText="1"/>
    </xf>
    <xf numFmtId="0" fontId="31" fillId="19" borderId="0" xfId="0" applyFont="1" applyFill="1" applyBorder="1" applyAlignment="1">
      <alignment horizontal="center" vertical="center" textRotation="90" wrapText="1"/>
    </xf>
    <xf numFmtId="0" fontId="37" fillId="4" borderId="0" xfId="0" applyFont="1" applyFill="1" applyBorder="1" applyAlignment="1">
      <alignment horizontal="center" vertical="center" textRotation="90" wrapText="1"/>
    </xf>
    <xf numFmtId="165" fontId="5" fillId="17" borderId="1" xfId="0" applyNumberFormat="1" applyFont="1" applyFill="1" applyBorder="1" applyAlignment="1">
      <alignment horizontal="center" vertical="center" wrapText="1"/>
    </xf>
    <xf numFmtId="0" fontId="23" fillId="0" borderId="12" xfId="0" applyFont="1" applyFill="1" applyBorder="1" applyAlignment="1">
      <alignment horizontal="center" vertical="center" textRotation="90" wrapText="1"/>
    </xf>
    <xf numFmtId="49" fontId="4" fillId="0" borderId="5" xfId="0" applyNumberFormat="1" applyFont="1" applyFill="1" applyBorder="1" applyAlignment="1">
      <alignment horizontal="center" vertical="center" textRotation="90" wrapText="1"/>
    </xf>
    <xf numFmtId="49" fontId="4" fillId="0" borderId="13" xfId="0" applyNumberFormat="1" applyFont="1" applyFill="1" applyBorder="1" applyAlignment="1">
      <alignment horizontal="center" vertical="center" textRotation="90" wrapText="1"/>
    </xf>
    <xf numFmtId="49" fontId="4" fillId="0" borderId="6" xfId="0" applyNumberFormat="1" applyFont="1" applyFill="1" applyBorder="1" applyAlignment="1">
      <alignment horizontal="center" vertical="center" textRotation="90" wrapText="1"/>
    </xf>
    <xf numFmtId="0" fontId="26" fillId="19" borderId="0" xfId="0" applyFont="1" applyFill="1" applyBorder="1" applyAlignment="1">
      <alignment horizontal="center" vertical="center" wrapText="1"/>
    </xf>
    <xf numFmtId="0" fontId="26" fillId="19" borderId="11" xfId="0" applyFont="1" applyFill="1" applyBorder="1" applyAlignment="1">
      <alignment horizontal="center" vertical="center" wrapText="1"/>
    </xf>
    <xf numFmtId="0" fontId="26" fillId="19" borderId="7" xfId="0" applyFont="1" applyFill="1" applyBorder="1" applyAlignment="1">
      <alignment horizontal="center" vertical="center" wrapText="1"/>
    </xf>
    <xf numFmtId="0" fontId="40" fillId="4" borderId="0" xfId="0" applyFont="1" applyFill="1" applyBorder="1" applyAlignment="1">
      <alignment horizontal="center" vertical="center" textRotation="90" wrapText="1"/>
    </xf>
    <xf numFmtId="0" fontId="29" fillId="0" borderId="4" xfId="0" applyNumberFormat="1" applyFont="1" applyBorder="1" applyAlignment="1">
      <alignment horizontal="center" vertical="center" wrapText="1"/>
    </xf>
    <xf numFmtId="0" fontId="29" fillId="0" borderId="9"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8" fillId="2" borderId="7" xfId="0" applyNumberFormat="1" applyFont="1" applyFill="1" applyBorder="1" applyAlignment="1">
      <alignment horizontal="center" vertical="center" wrapText="1"/>
    </xf>
    <xf numFmtId="0" fontId="3" fillId="13" borderId="0" xfId="0" applyFont="1" applyFill="1" applyBorder="1" applyAlignment="1">
      <alignment horizontal="center" vertical="center" wrapText="1"/>
    </xf>
    <xf numFmtId="0" fontId="44" fillId="13" borderId="0"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2" fillId="0" borderId="8"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5" fillId="20" borderId="1" xfId="0" applyFont="1" applyFill="1" applyBorder="1" applyAlignment="1">
      <alignment horizontal="center" vertical="center" wrapText="1"/>
    </xf>
    <xf numFmtId="0" fontId="4" fillId="0" borderId="14" xfId="0" applyFont="1" applyBorder="1" applyAlignment="1">
      <alignment horizontal="center" vertical="center" wrapText="1"/>
    </xf>
    <xf numFmtId="49" fontId="0" fillId="15" borderId="1" xfId="0" applyNumberFormat="1" applyFill="1" applyBorder="1" applyAlignment="1">
      <alignment horizontal="center" vertical="center"/>
    </xf>
    <xf numFmtId="2" fontId="18" fillId="0" borderId="1" xfId="0" applyNumberFormat="1" applyFont="1" applyFill="1" applyBorder="1" applyAlignment="1">
      <alignment horizontal="center" vertical="center"/>
    </xf>
    <xf numFmtId="2" fontId="19" fillId="0" borderId="1" xfId="0" applyNumberFormat="1" applyFont="1" applyFill="1" applyBorder="1" applyAlignment="1">
      <alignment horizontal="center" vertical="center"/>
    </xf>
    <xf numFmtId="2" fontId="20" fillId="0" borderId="1" xfId="0" applyNumberFormat="1" applyFont="1" applyFill="1" applyBorder="1" applyAlignment="1">
      <alignment horizontal="center" vertical="center"/>
    </xf>
    <xf numFmtId="0" fontId="46" fillId="19" borderId="0" xfId="0" applyFont="1" applyFill="1" applyBorder="1" applyAlignment="1">
      <alignment horizontal="center" vertical="center" textRotation="90" wrapText="1"/>
    </xf>
    <xf numFmtId="0" fontId="55" fillId="0" borderId="4" xfId="0" applyNumberFormat="1" applyFont="1" applyBorder="1" applyAlignment="1">
      <alignment horizontal="center" vertical="center" wrapText="1"/>
    </xf>
    <xf numFmtId="0" fontId="55" fillId="0" borderId="9" xfId="0" applyNumberFormat="1" applyFont="1" applyBorder="1" applyAlignment="1">
      <alignment horizontal="center" vertical="center" wrapText="1"/>
    </xf>
    <xf numFmtId="0" fontId="55" fillId="0" borderId="2" xfId="0" applyNumberFormat="1" applyFont="1" applyBorder="1" applyAlignment="1">
      <alignment horizontal="center" vertical="center" wrapText="1"/>
    </xf>
    <xf numFmtId="1" fontId="34" fillId="0" borderId="6" xfId="0" applyNumberFormat="1" applyFont="1" applyBorder="1" applyAlignment="1">
      <alignment horizontal="center" vertical="center" wrapText="1"/>
    </xf>
    <xf numFmtId="2" fontId="4" fillId="0" borderId="6" xfId="0" applyNumberFormat="1" applyFont="1" applyFill="1" applyBorder="1" applyAlignment="1">
      <alignment horizontal="center" vertical="center"/>
    </xf>
    <xf numFmtId="1" fontId="4" fillId="0" borderId="6" xfId="0" applyNumberFormat="1" applyFont="1" applyFill="1" applyBorder="1" applyAlignment="1">
      <alignment horizontal="center" vertical="center" wrapText="1"/>
    </xf>
    <xf numFmtId="1" fontId="4" fillId="0" borderId="6" xfId="0" applyNumberFormat="1" applyFont="1" applyBorder="1" applyAlignment="1">
      <alignment horizontal="center" vertical="center"/>
    </xf>
    <xf numFmtId="1" fontId="4" fillId="15" borderId="6" xfId="0" applyNumberFormat="1" applyFont="1" applyFill="1" applyBorder="1" applyAlignment="1">
      <alignment horizontal="center" vertical="center"/>
    </xf>
    <xf numFmtId="1" fontId="4" fillId="16" borderId="6" xfId="0" applyNumberFormat="1" applyFont="1" applyFill="1" applyBorder="1" applyAlignment="1">
      <alignment horizontal="center" vertical="center"/>
    </xf>
    <xf numFmtId="2" fontId="4" fillId="0" borderId="6" xfId="0" applyNumberFormat="1" applyFont="1" applyFill="1" applyBorder="1" applyAlignment="1">
      <alignment horizontal="center" vertical="center" wrapText="1"/>
    </xf>
    <xf numFmtId="1" fontId="4" fillId="13" borderId="6" xfId="0" applyNumberFormat="1" applyFont="1" applyFill="1" applyBorder="1" applyAlignment="1">
      <alignment horizontal="center" vertical="center"/>
    </xf>
    <xf numFmtId="1" fontId="34" fillId="0" borderId="14" xfId="0" applyNumberFormat="1" applyFont="1" applyBorder="1" applyAlignment="1">
      <alignment horizontal="center" vertical="center" wrapText="1"/>
    </xf>
    <xf numFmtId="1" fontId="4" fillId="15" borderId="14" xfId="0" applyNumberFormat="1" applyFont="1" applyFill="1" applyBorder="1" applyAlignment="1">
      <alignment horizontal="center" vertical="center"/>
    </xf>
    <xf numFmtId="1" fontId="33" fillId="12" borderId="14" xfId="0" applyNumberFormat="1" applyFont="1" applyFill="1" applyBorder="1" applyAlignment="1">
      <alignment horizontal="center" vertical="center"/>
    </xf>
    <xf numFmtId="1" fontId="4" fillId="13" borderId="14" xfId="0" applyNumberFormat="1" applyFont="1" applyFill="1" applyBorder="1" applyAlignment="1">
      <alignment horizontal="center" vertical="center"/>
    </xf>
    <xf numFmtId="1" fontId="4" fillId="16" borderId="14" xfId="0" applyNumberFormat="1" applyFont="1" applyFill="1" applyBorder="1" applyAlignment="1">
      <alignment horizontal="center" vertical="center"/>
    </xf>
    <xf numFmtId="1" fontId="4" fillId="0" borderId="14" xfId="0" applyNumberFormat="1" applyFont="1" applyBorder="1" applyAlignment="1">
      <alignment horizontal="center" vertical="center"/>
    </xf>
    <xf numFmtId="1" fontId="34" fillId="11" borderId="6" xfId="0" applyNumberFormat="1" applyFont="1" applyFill="1" applyBorder="1" applyAlignment="1">
      <alignment horizontal="center" vertical="center" wrapText="1"/>
    </xf>
    <xf numFmtId="1" fontId="33" fillId="12" borderId="6" xfId="0" applyNumberFormat="1" applyFont="1" applyFill="1" applyBorder="1" applyAlignment="1">
      <alignment horizontal="center" vertical="center"/>
    </xf>
    <xf numFmtId="1" fontId="50" fillId="12" borderId="6"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wrapText="1"/>
    </xf>
    <xf numFmtId="2" fontId="34" fillId="0" borderId="6"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xf>
    <xf numFmtId="1" fontId="50" fillId="12" borderId="14"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164" fontId="49" fillId="0" borderId="6" xfId="0" applyNumberFormat="1"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colors>
    <mruColors>
      <color rgb="FFFFFF66"/>
      <color rgb="FFFF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4</xdr:col>
      <xdr:colOff>420155</xdr:colOff>
      <xdr:row>340</xdr:row>
      <xdr:rowOff>95250</xdr:rowOff>
    </xdr:from>
    <xdr:to>
      <xdr:col>4</xdr:col>
      <xdr:colOff>982130</xdr:colOff>
      <xdr:row>340</xdr:row>
      <xdr:rowOff>390525</xdr:rowOff>
    </xdr:to>
    <xdr:pic>
      <xdr:nvPicPr>
        <xdr:cNvPr id="28205" name="Grafik 7" descr="audi-logo.gif"/>
        <xdr:cNvPicPr>
          <a:picLocks noChangeAspect="1"/>
        </xdr:cNvPicPr>
      </xdr:nvPicPr>
      <xdr:blipFill>
        <a:blip xmlns:r="http://schemas.openxmlformats.org/officeDocument/2006/relationships" r:embed="rId1" cstate="print"/>
        <a:srcRect t="27428" r="36029" b="17720"/>
        <a:stretch>
          <a:fillRect/>
        </a:stretch>
      </xdr:blipFill>
      <xdr:spPr bwMode="auto">
        <a:xfrm>
          <a:off x="1829855" y="42405300"/>
          <a:ext cx="561975" cy="295275"/>
        </a:xfrm>
        <a:prstGeom prst="rect">
          <a:avLst/>
        </a:prstGeom>
        <a:noFill/>
        <a:ln w="9525">
          <a:noFill/>
          <a:miter lim="800000"/>
          <a:headEnd/>
          <a:tailEnd/>
        </a:ln>
      </xdr:spPr>
    </xdr:pic>
    <xdr:clientData/>
  </xdr:twoCellAnchor>
  <xdr:twoCellAnchor editAs="oneCell">
    <xdr:from>
      <xdr:col>4</xdr:col>
      <xdr:colOff>371472</xdr:colOff>
      <xdr:row>342</xdr:row>
      <xdr:rowOff>76200</xdr:rowOff>
    </xdr:from>
    <xdr:to>
      <xdr:col>4</xdr:col>
      <xdr:colOff>990597</xdr:colOff>
      <xdr:row>342</xdr:row>
      <xdr:rowOff>428625</xdr:rowOff>
    </xdr:to>
    <xdr:pic>
      <xdr:nvPicPr>
        <xdr:cNvPr id="28213" name="Grafik 17" descr="chevy_corvette_c6_logo.jpg"/>
        <xdr:cNvPicPr>
          <a:picLocks noChangeAspect="1"/>
        </xdr:cNvPicPr>
      </xdr:nvPicPr>
      <xdr:blipFill>
        <a:blip xmlns:r="http://schemas.openxmlformats.org/officeDocument/2006/relationships" r:embed="rId2" cstate="print"/>
        <a:srcRect/>
        <a:stretch>
          <a:fillRect/>
        </a:stretch>
      </xdr:blipFill>
      <xdr:spPr bwMode="auto">
        <a:xfrm>
          <a:off x="1781172" y="42891075"/>
          <a:ext cx="619125" cy="352425"/>
        </a:xfrm>
        <a:prstGeom prst="rect">
          <a:avLst/>
        </a:prstGeom>
        <a:noFill/>
        <a:ln w="9525">
          <a:noFill/>
          <a:miter lim="800000"/>
          <a:headEnd/>
          <a:tailEnd/>
        </a:ln>
      </xdr:spPr>
    </xdr:pic>
    <xdr:clientData/>
  </xdr:twoCellAnchor>
  <xdr:twoCellAnchor editAs="oneCell">
    <xdr:from>
      <xdr:col>18</xdr:col>
      <xdr:colOff>361941</xdr:colOff>
      <xdr:row>342</xdr:row>
      <xdr:rowOff>103718</xdr:rowOff>
    </xdr:from>
    <xdr:to>
      <xdr:col>20</xdr:col>
      <xdr:colOff>38091</xdr:colOff>
      <xdr:row>342</xdr:row>
      <xdr:rowOff>446999</xdr:rowOff>
    </xdr:to>
    <xdr:pic>
      <xdr:nvPicPr>
        <xdr:cNvPr id="22" name="Grafik 21" descr="Logo.jpg"/>
        <xdr:cNvPicPr>
          <a:picLocks noChangeAspect="1"/>
        </xdr:cNvPicPr>
      </xdr:nvPicPr>
      <xdr:blipFill>
        <a:blip xmlns:r="http://schemas.openxmlformats.org/officeDocument/2006/relationships" r:embed="rId3" cstate="print"/>
        <a:stretch>
          <a:fillRect/>
        </a:stretch>
      </xdr:blipFill>
      <xdr:spPr>
        <a:xfrm>
          <a:off x="11468091" y="51586343"/>
          <a:ext cx="971550" cy="343281"/>
        </a:xfrm>
        <a:prstGeom prst="rect">
          <a:avLst/>
        </a:prstGeom>
      </xdr:spPr>
    </xdr:pic>
    <xdr:clientData/>
  </xdr:twoCellAnchor>
  <xdr:twoCellAnchor editAs="oneCell">
    <xdr:from>
      <xdr:col>4</xdr:col>
      <xdr:colOff>542925</xdr:colOff>
      <xdr:row>341</xdr:row>
      <xdr:rowOff>57150</xdr:rowOff>
    </xdr:from>
    <xdr:to>
      <xdr:col>4</xdr:col>
      <xdr:colOff>800100</xdr:colOff>
      <xdr:row>341</xdr:row>
      <xdr:rowOff>457200</xdr:rowOff>
    </xdr:to>
    <xdr:pic>
      <xdr:nvPicPr>
        <xdr:cNvPr id="9" name="Grafik 12" descr="Ferrari-Logo.jpg"/>
        <xdr:cNvPicPr>
          <a:picLocks noChangeAspect="1"/>
        </xdr:cNvPicPr>
      </xdr:nvPicPr>
      <xdr:blipFill>
        <a:blip xmlns:r="http://schemas.openxmlformats.org/officeDocument/2006/relationships" r:embed="rId4" cstate="print"/>
        <a:srcRect/>
        <a:stretch>
          <a:fillRect/>
        </a:stretch>
      </xdr:blipFill>
      <xdr:spPr bwMode="auto">
        <a:xfrm>
          <a:off x="1952625" y="44891325"/>
          <a:ext cx="257175" cy="400050"/>
        </a:xfrm>
        <a:prstGeom prst="rect">
          <a:avLst/>
        </a:prstGeom>
        <a:noFill/>
        <a:ln w="9525">
          <a:noFill/>
          <a:miter lim="800000"/>
          <a:headEnd/>
          <a:tailEnd/>
        </a:ln>
      </xdr:spPr>
    </xdr:pic>
    <xdr:clientData/>
  </xdr:twoCellAnchor>
  <xdr:twoCellAnchor editAs="oneCell">
    <xdr:from>
      <xdr:col>18</xdr:col>
      <xdr:colOff>581025</xdr:colOff>
      <xdr:row>341</xdr:row>
      <xdr:rowOff>152400</xdr:rowOff>
    </xdr:from>
    <xdr:to>
      <xdr:col>19</xdr:col>
      <xdr:colOff>552450</xdr:colOff>
      <xdr:row>341</xdr:row>
      <xdr:rowOff>390525</xdr:rowOff>
    </xdr:to>
    <xdr:pic>
      <xdr:nvPicPr>
        <xdr:cNvPr id="10" name="qZQ8bGrADwXxPM:" descr="http://t0.gstatic.com/images?q=tbn:ANd9GcQJ502Is2Alqda5HMLJ57RMqAmtXb6kbAnAJultrnmhMFQWqKPgVuQbL5U"/>
        <xdr:cNvPicPr>
          <a:picLocks noChangeAspect="1" noChangeArrowheads="1"/>
        </xdr:cNvPicPr>
      </xdr:nvPicPr>
      <xdr:blipFill>
        <a:blip xmlns:r="http://schemas.openxmlformats.org/officeDocument/2006/relationships" r:embed="rId5" cstate="print"/>
        <a:srcRect b="13033"/>
        <a:stretch>
          <a:fillRect/>
        </a:stretch>
      </xdr:blipFill>
      <xdr:spPr bwMode="auto">
        <a:xfrm>
          <a:off x="11687175" y="51130200"/>
          <a:ext cx="619125" cy="238125"/>
        </a:xfrm>
        <a:prstGeom prst="rect">
          <a:avLst/>
        </a:prstGeom>
        <a:noFill/>
        <a:ln w="9525">
          <a:noFill/>
          <a:miter lim="800000"/>
          <a:headEnd/>
          <a:tailEnd/>
        </a:ln>
      </xdr:spPr>
    </xdr:pic>
    <xdr:clientData/>
  </xdr:twoCellAnchor>
  <xdr:twoCellAnchor editAs="oneCell">
    <xdr:from>
      <xdr:col>18</xdr:col>
      <xdr:colOff>590550</xdr:colOff>
      <xdr:row>343</xdr:row>
      <xdr:rowOff>123825</xdr:rowOff>
    </xdr:from>
    <xdr:to>
      <xdr:col>19</xdr:col>
      <xdr:colOff>400050</xdr:colOff>
      <xdr:row>344</xdr:row>
      <xdr:rowOff>76200</xdr:rowOff>
    </xdr:to>
    <xdr:pic>
      <xdr:nvPicPr>
        <xdr:cNvPr id="11" name="Grafik 23" descr="b-386176-alpina_logo.jpg"/>
        <xdr:cNvPicPr>
          <a:picLocks noChangeAspect="1"/>
        </xdr:cNvPicPr>
      </xdr:nvPicPr>
      <xdr:blipFill>
        <a:blip xmlns:r="http://schemas.openxmlformats.org/officeDocument/2006/relationships" r:embed="rId6" cstate="print"/>
        <a:srcRect/>
        <a:stretch>
          <a:fillRect/>
        </a:stretch>
      </xdr:blipFill>
      <xdr:spPr bwMode="auto">
        <a:xfrm>
          <a:off x="11696700" y="52111275"/>
          <a:ext cx="457200" cy="457200"/>
        </a:xfrm>
        <a:prstGeom prst="rect">
          <a:avLst/>
        </a:prstGeom>
        <a:noFill/>
        <a:ln w="9525">
          <a:noFill/>
          <a:miter lim="800000"/>
          <a:headEnd/>
          <a:tailEnd/>
        </a:ln>
      </xdr:spPr>
    </xdr:pic>
    <xdr:clientData/>
  </xdr:twoCellAnchor>
  <xdr:twoCellAnchor editAs="oneCell">
    <xdr:from>
      <xdr:col>18</xdr:col>
      <xdr:colOff>546100</xdr:colOff>
      <xdr:row>340</xdr:row>
      <xdr:rowOff>103717</xdr:rowOff>
    </xdr:from>
    <xdr:to>
      <xdr:col>19</xdr:col>
      <xdr:colOff>554436</xdr:colOff>
      <xdr:row>340</xdr:row>
      <xdr:rowOff>430062</xdr:rowOff>
    </xdr:to>
    <xdr:pic>
      <xdr:nvPicPr>
        <xdr:cNvPr id="13" name="Grafik 16" descr="aston_martin%20logo.gif"/>
        <xdr:cNvPicPr>
          <a:picLocks noChangeAspect="1"/>
        </xdr:cNvPicPr>
      </xdr:nvPicPr>
      <xdr:blipFill>
        <a:blip xmlns:r="http://schemas.openxmlformats.org/officeDocument/2006/relationships" r:embed="rId7" cstate="print"/>
        <a:srcRect t="21510" b="28745"/>
        <a:stretch>
          <a:fillRect/>
        </a:stretch>
      </xdr:blipFill>
      <xdr:spPr bwMode="auto">
        <a:xfrm>
          <a:off x="11652250" y="37660792"/>
          <a:ext cx="656036" cy="326345"/>
        </a:xfrm>
        <a:prstGeom prst="rect">
          <a:avLst/>
        </a:prstGeom>
        <a:noFill/>
        <a:ln w="9525">
          <a:noFill/>
          <a:miter lim="800000"/>
          <a:headEnd/>
          <a:tailEnd/>
        </a:ln>
      </xdr:spPr>
    </xdr:pic>
    <xdr:clientData/>
  </xdr:twoCellAnchor>
  <xdr:twoCellAnchor editAs="oneCell">
    <xdr:from>
      <xdr:col>4</xdr:col>
      <xdr:colOff>464609</xdr:colOff>
      <xdr:row>344</xdr:row>
      <xdr:rowOff>11642</xdr:rowOff>
    </xdr:from>
    <xdr:to>
      <xdr:col>4</xdr:col>
      <xdr:colOff>874184</xdr:colOff>
      <xdr:row>344</xdr:row>
      <xdr:rowOff>487891</xdr:rowOff>
    </xdr:to>
    <xdr:pic>
      <xdr:nvPicPr>
        <xdr:cNvPr id="14" name="Grafik 14" descr="lamborghini_logo_emblem_1.jpg"/>
        <xdr:cNvPicPr>
          <a:picLocks noChangeAspect="1"/>
        </xdr:cNvPicPr>
      </xdr:nvPicPr>
      <xdr:blipFill>
        <a:blip xmlns:r="http://schemas.openxmlformats.org/officeDocument/2006/relationships" r:embed="rId8" cstate="print"/>
        <a:srcRect/>
        <a:stretch>
          <a:fillRect/>
        </a:stretch>
      </xdr:blipFill>
      <xdr:spPr bwMode="auto">
        <a:xfrm>
          <a:off x="1769534" y="52503917"/>
          <a:ext cx="409575" cy="476249"/>
        </a:xfrm>
        <a:prstGeom prst="rect">
          <a:avLst/>
        </a:prstGeom>
        <a:noFill/>
        <a:ln w="9525">
          <a:noFill/>
          <a:miter lim="800000"/>
          <a:headEnd/>
          <a:tailEnd/>
        </a:ln>
      </xdr:spPr>
    </xdr:pic>
    <xdr:clientData/>
  </xdr:twoCellAnchor>
  <xdr:twoCellAnchor editAs="oneCell">
    <xdr:from>
      <xdr:col>4</xdr:col>
      <xdr:colOff>314325</xdr:colOff>
      <xdr:row>343</xdr:row>
      <xdr:rowOff>57150</xdr:rowOff>
    </xdr:from>
    <xdr:to>
      <xdr:col>4</xdr:col>
      <xdr:colOff>1057275</xdr:colOff>
      <xdr:row>343</xdr:row>
      <xdr:rowOff>461963</xdr:rowOff>
    </xdr:to>
    <xdr:pic>
      <xdr:nvPicPr>
        <xdr:cNvPr id="12" name="Grafik 11" descr="Pagani_Logo.jpg"/>
        <xdr:cNvPicPr>
          <a:picLocks noChangeAspect="1"/>
        </xdr:cNvPicPr>
      </xdr:nvPicPr>
      <xdr:blipFill>
        <a:blip xmlns:r="http://schemas.openxmlformats.org/officeDocument/2006/relationships" r:embed="rId9" cstate="print"/>
        <a:stretch>
          <a:fillRect/>
        </a:stretch>
      </xdr:blipFill>
      <xdr:spPr>
        <a:xfrm>
          <a:off x="1619250" y="25079325"/>
          <a:ext cx="742950" cy="404813"/>
        </a:xfrm>
        <a:prstGeom prst="rect">
          <a:avLst/>
        </a:prstGeom>
      </xdr:spPr>
    </xdr:pic>
    <xdr:clientData/>
  </xdr:twoCellAnchor>
  <xdr:twoCellAnchor editAs="oneCell">
    <xdr:from>
      <xdr:col>14</xdr:col>
      <xdr:colOff>646868</xdr:colOff>
      <xdr:row>90</xdr:row>
      <xdr:rowOff>214009</xdr:rowOff>
    </xdr:from>
    <xdr:to>
      <xdr:col>15</xdr:col>
      <xdr:colOff>533400</xdr:colOff>
      <xdr:row>92</xdr:row>
      <xdr:rowOff>22376</xdr:rowOff>
    </xdr:to>
    <xdr:pic>
      <xdr:nvPicPr>
        <xdr:cNvPr id="15" name="Grafik 14" descr="joker-comic.jpg"/>
        <xdr:cNvPicPr>
          <a:picLocks noChangeAspect="1"/>
        </xdr:cNvPicPr>
      </xdr:nvPicPr>
      <xdr:blipFill>
        <a:blip xmlns:r="http://schemas.openxmlformats.org/officeDocument/2006/relationships" r:embed="rId10" cstate="print"/>
        <a:stretch>
          <a:fillRect/>
        </a:stretch>
      </xdr:blipFill>
      <xdr:spPr>
        <a:xfrm flipH="1">
          <a:off x="9171743" y="22150084"/>
          <a:ext cx="534232" cy="265567"/>
        </a:xfrm>
        <a:prstGeom prst="rect">
          <a:avLst/>
        </a:prstGeom>
      </xdr:spPr>
    </xdr:pic>
    <xdr:clientData/>
  </xdr:twoCellAnchor>
  <xdr:twoCellAnchor editAs="oneCell">
    <xdr:from>
      <xdr:col>15</xdr:col>
      <xdr:colOff>123825</xdr:colOff>
      <xdr:row>92</xdr:row>
      <xdr:rowOff>19050</xdr:rowOff>
    </xdr:from>
    <xdr:to>
      <xdr:col>16</xdr:col>
      <xdr:colOff>10357</xdr:colOff>
      <xdr:row>93</xdr:row>
      <xdr:rowOff>56017</xdr:rowOff>
    </xdr:to>
    <xdr:pic>
      <xdr:nvPicPr>
        <xdr:cNvPr id="16" name="Grafik 15" descr="joker-comic.jpg"/>
        <xdr:cNvPicPr>
          <a:picLocks noChangeAspect="1"/>
        </xdr:cNvPicPr>
      </xdr:nvPicPr>
      <xdr:blipFill>
        <a:blip xmlns:r="http://schemas.openxmlformats.org/officeDocument/2006/relationships" r:embed="rId10" cstate="print"/>
        <a:stretch>
          <a:fillRect/>
        </a:stretch>
      </xdr:blipFill>
      <xdr:spPr>
        <a:xfrm flipH="1">
          <a:off x="9296400" y="22412325"/>
          <a:ext cx="534232" cy="265567"/>
        </a:xfrm>
        <a:prstGeom prst="rect">
          <a:avLst/>
        </a:prstGeom>
      </xdr:spPr>
    </xdr:pic>
    <xdr:clientData/>
  </xdr:twoCellAnchor>
  <xdr:twoCellAnchor editAs="oneCell">
    <xdr:from>
      <xdr:col>15</xdr:col>
      <xdr:colOff>57150</xdr:colOff>
      <xdr:row>63</xdr:row>
      <xdr:rowOff>0</xdr:rowOff>
    </xdr:from>
    <xdr:to>
      <xdr:col>15</xdr:col>
      <xdr:colOff>591382</xdr:colOff>
      <xdr:row>64</xdr:row>
      <xdr:rowOff>36967</xdr:rowOff>
    </xdr:to>
    <xdr:pic>
      <xdr:nvPicPr>
        <xdr:cNvPr id="17" name="Grafik 16" descr="joker-comic.jpg"/>
        <xdr:cNvPicPr>
          <a:picLocks noChangeAspect="1"/>
        </xdr:cNvPicPr>
      </xdr:nvPicPr>
      <xdr:blipFill>
        <a:blip xmlns:r="http://schemas.openxmlformats.org/officeDocument/2006/relationships" r:embed="rId10" cstate="print"/>
        <a:stretch>
          <a:fillRect/>
        </a:stretch>
      </xdr:blipFill>
      <xdr:spPr>
        <a:xfrm flipH="1">
          <a:off x="9258300" y="16906875"/>
          <a:ext cx="534232" cy="265567"/>
        </a:xfrm>
        <a:prstGeom prst="rect">
          <a:avLst/>
        </a:prstGeom>
      </xdr:spPr>
    </xdr:pic>
    <xdr:clientData/>
  </xdr:twoCellAnchor>
  <xdr:twoCellAnchor editAs="oneCell">
    <xdr:from>
      <xdr:col>4</xdr:col>
      <xdr:colOff>457200</xdr:colOff>
      <xdr:row>345</xdr:row>
      <xdr:rowOff>66674</xdr:rowOff>
    </xdr:from>
    <xdr:to>
      <xdr:col>4</xdr:col>
      <xdr:colOff>876300</xdr:colOff>
      <xdr:row>345</xdr:row>
      <xdr:rowOff>438149</xdr:rowOff>
    </xdr:to>
    <xdr:pic>
      <xdr:nvPicPr>
        <xdr:cNvPr id="18" name="Grafik 20" descr="23ddec2ad5.jpg"/>
        <xdr:cNvPicPr>
          <a:picLocks noChangeAspect="1"/>
        </xdr:cNvPicPr>
      </xdr:nvPicPr>
      <xdr:blipFill>
        <a:blip xmlns:r="http://schemas.openxmlformats.org/officeDocument/2006/relationships" r:embed="rId11" cstate="print"/>
        <a:srcRect/>
        <a:stretch>
          <a:fillRect/>
        </a:stretch>
      </xdr:blipFill>
      <xdr:spPr bwMode="auto">
        <a:xfrm>
          <a:off x="1800225" y="81953099"/>
          <a:ext cx="419100" cy="371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indexed="10"/>
  </sheetPr>
  <dimension ref="A1:U371"/>
  <sheetViews>
    <sheetView showZeros="0" tabSelected="1" zoomScaleNormal="100" workbookViewId="0">
      <selection activeCell="T58" sqref="T58"/>
    </sheetView>
  </sheetViews>
  <sheetFormatPr baseColWidth="10" defaultRowHeight="15"/>
  <cols>
    <col min="1" max="1" width="3.28515625" style="20" customWidth="1"/>
    <col min="2" max="2" width="3.85546875" style="20" customWidth="1"/>
    <col min="3" max="3" width="5.7109375" style="12" customWidth="1"/>
    <col min="4" max="4" width="7.28515625" style="4" customWidth="1"/>
    <col min="5" max="5" width="20.7109375" style="4" customWidth="1"/>
    <col min="6" max="10" width="9.7109375" style="5" customWidth="1"/>
    <col min="11" max="14" width="9.7109375" style="10" customWidth="1"/>
    <col min="15" max="21" width="9.7109375" style="2" customWidth="1"/>
    <col min="22" max="16384" width="11.42578125" style="2"/>
  </cols>
  <sheetData>
    <row r="1" spans="1:21" ht="12.75">
      <c r="A1" s="19"/>
      <c r="B1" s="19"/>
      <c r="C1" s="11"/>
      <c r="D1" s="6"/>
      <c r="E1" s="6"/>
      <c r="F1" s="6"/>
      <c r="G1" s="6"/>
      <c r="H1" s="6"/>
      <c r="I1" s="6"/>
      <c r="J1" s="6"/>
      <c r="K1" s="8"/>
      <c r="L1" s="8"/>
      <c r="M1" s="8"/>
      <c r="N1" s="8"/>
      <c r="O1" s="6"/>
      <c r="P1" s="6"/>
      <c r="Q1" s="6"/>
      <c r="R1" s="6"/>
      <c r="S1" s="6"/>
      <c r="T1" s="21"/>
      <c r="U1" s="21"/>
    </row>
    <row r="2" spans="1:21" ht="45">
      <c r="A2" s="19"/>
      <c r="B2" s="187" t="s">
        <v>54</v>
      </c>
      <c r="C2" s="187"/>
      <c r="D2" s="187"/>
      <c r="E2" s="186" t="s">
        <v>86</v>
      </c>
      <c r="F2" s="186"/>
      <c r="G2" s="186"/>
      <c r="H2" s="186"/>
      <c r="I2" s="186"/>
      <c r="J2" s="186"/>
      <c r="K2" s="186"/>
      <c r="L2" s="186"/>
      <c r="M2" s="186"/>
      <c r="N2" s="186"/>
      <c r="O2" s="186"/>
      <c r="P2" s="186"/>
      <c r="Q2" s="186"/>
      <c r="R2" s="186"/>
      <c r="S2" s="181" t="s">
        <v>41</v>
      </c>
      <c r="T2" s="181"/>
      <c r="U2" s="21"/>
    </row>
    <row r="3" spans="1:21" ht="12.75">
      <c r="A3" s="19"/>
      <c r="B3" s="19"/>
      <c r="C3" s="11"/>
      <c r="D3" s="6"/>
      <c r="E3" s="6"/>
      <c r="F3" s="6"/>
      <c r="G3" s="6"/>
      <c r="H3" s="6"/>
      <c r="I3" s="6"/>
      <c r="J3" s="6"/>
      <c r="K3" s="9"/>
      <c r="L3" s="9"/>
      <c r="M3" s="9"/>
      <c r="N3" s="9"/>
      <c r="O3" s="6"/>
      <c r="P3" s="21"/>
      <c r="Q3" s="21"/>
      <c r="R3" s="21"/>
      <c r="S3" s="21"/>
      <c r="T3" s="21"/>
      <c r="U3" s="21"/>
    </row>
    <row r="4" spans="1:21" s="22" customFormat="1" ht="25.5" customHeight="1">
      <c r="A4" s="19"/>
      <c r="B4" s="189" t="s">
        <v>26</v>
      </c>
      <c r="C4" s="34"/>
      <c r="D4" s="34"/>
      <c r="E4" s="34"/>
      <c r="F4" s="34"/>
      <c r="G4" s="34"/>
      <c r="H4" s="195" t="s">
        <v>14</v>
      </c>
      <c r="I4" s="195"/>
      <c r="J4" s="195"/>
      <c r="K4" s="195"/>
      <c r="L4" s="195"/>
      <c r="M4" s="195"/>
      <c r="N4" s="195"/>
      <c r="O4" s="195"/>
      <c r="P4" s="195"/>
      <c r="Q4" s="195"/>
      <c r="R4" s="195"/>
      <c r="S4" s="195"/>
      <c r="T4" s="195"/>
      <c r="U4" s="21"/>
    </row>
    <row r="5" spans="1:21" s="94" customFormat="1" ht="18" customHeight="1">
      <c r="A5" s="91"/>
      <c r="B5" s="189"/>
      <c r="C5" s="183" t="s">
        <v>1</v>
      </c>
      <c r="D5" s="183"/>
      <c r="E5" s="183" t="s">
        <v>60</v>
      </c>
      <c r="F5" s="184" t="s">
        <v>152</v>
      </c>
      <c r="G5" s="185" t="s">
        <v>90</v>
      </c>
      <c r="H5" s="58" t="s">
        <v>22</v>
      </c>
      <c r="I5" s="58" t="s">
        <v>23</v>
      </c>
      <c r="J5" s="31" t="s">
        <v>29</v>
      </c>
      <c r="K5" s="58" t="s">
        <v>28</v>
      </c>
      <c r="L5" s="58" t="s">
        <v>27</v>
      </c>
      <c r="M5" s="31" t="s">
        <v>39</v>
      </c>
      <c r="N5" s="58" t="s">
        <v>38</v>
      </c>
      <c r="O5" s="58" t="s">
        <v>49</v>
      </c>
      <c r="P5" s="31" t="s">
        <v>88</v>
      </c>
      <c r="Q5" s="58" t="s">
        <v>89</v>
      </c>
      <c r="R5" s="58" t="s">
        <v>139</v>
      </c>
      <c r="S5" s="31" t="s">
        <v>140</v>
      </c>
      <c r="T5" s="188" t="s">
        <v>64</v>
      </c>
      <c r="U5" s="93"/>
    </row>
    <row r="6" spans="1:21" s="94" customFormat="1" ht="18" customHeight="1">
      <c r="A6" s="91"/>
      <c r="B6" s="189"/>
      <c r="C6" s="183"/>
      <c r="D6" s="183"/>
      <c r="E6" s="183"/>
      <c r="F6" s="184"/>
      <c r="G6" s="185"/>
      <c r="H6" s="182">
        <v>43029</v>
      </c>
      <c r="I6" s="182"/>
      <c r="J6" s="182">
        <v>43057</v>
      </c>
      <c r="K6" s="182"/>
      <c r="L6" s="182">
        <v>43078</v>
      </c>
      <c r="M6" s="182"/>
      <c r="N6" s="182">
        <v>43106</v>
      </c>
      <c r="O6" s="182"/>
      <c r="P6" s="182">
        <v>43141</v>
      </c>
      <c r="Q6" s="182"/>
      <c r="R6" s="182"/>
      <c r="S6" s="182"/>
      <c r="T6" s="188"/>
      <c r="U6" s="93"/>
    </row>
    <row r="7" spans="1:21" ht="24.95" customHeight="1">
      <c r="A7" s="91"/>
      <c r="B7" s="189"/>
      <c r="C7" s="15" t="s">
        <v>6</v>
      </c>
      <c r="D7" s="48">
        <v>1</v>
      </c>
      <c r="E7" s="1" t="s">
        <v>94</v>
      </c>
      <c r="F7" s="76">
        <f>G7-O7</f>
        <v>134</v>
      </c>
      <c r="G7" s="77">
        <f>SUM(H7:Q7)</f>
        <v>149</v>
      </c>
      <c r="H7" s="50"/>
      <c r="I7" s="50"/>
      <c r="J7" s="83">
        <v>20</v>
      </c>
      <c r="K7" s="83">
        <v>20</v>
      </c>
      <c r="L7" s="83">
        <v>20</v>
      </c>
      <c r="M7" s="83">
        <v>20</v>
      </c>
      <c r="N7" s="83">
        <v>20</v>
      </c>
      <c r="O7" s="51">
        <v>15</v>
      </c>
      <c r="P7" s="85">
        <v>16</v>
      </c>
      <c r="Q7" s="84">
        <v>18</v>
      </c>
      <c r="R7" s="50"/>
      <c r="S7" s="50"/>
      <c r="T7" s="188"/>
      <c r="U7" s="21"/>
    </row>
    <row r="8" spans="1:21" ht="24.95" customHeight="1">
      <c r="A8" s="91"/>
      <c r="B8" s="189"/>
      <c r="C8" s="15" t="s">
        <v>6</v>
      </c>
      <c r="D8" s="48">
        <v>2</v>
      </c>
      <c r="E8" s="1" t="s">
        <v>75</v>
      </c>
      <c r="F8" s="76">
        <f>G8-K8-N8-Q8</f>
        <v>126</v>
      </c>
      <c r="G8" s="77">
        <f>SUM(H8:Q8)</f>
        <v>171</v>
      </c>
      <c r="H8" s="85">
        <v>16</v>
      </c>
      <c r="I8" s="84">
        <v>18</v>
      </c>
      <c r="J8" s="84">
        <v>18</v>
      </c>
      <c r="K8" s="51">
        <v>15</v>
      </c>
      <c r="L8" s="84">
        <v>18</v>
      </c>
      <c r="M8" s="84">
        <v>18</v>
      </c>
      <c r="N8" s="51">
        <v>15</v>
      </c>
      <c r="O8" s="83">
        <v>20</v>
      </c>
      <c r="P8" s="84">
        <v>18</v>
      </c>
      <c r="Q8" s="51">
        <v>15</v>
      </c>
      <c r="R8" s="50"/>
      <c r="S8" s="50"/>
      <c r="T8" s="188"/>
      <c r="U8" s="21"/>
    </row>
    <row r="9" spans="1:21" ht="24.95" customHeight="1">
      <c r="A9" s="91"/>
      <c r="B9" s="189"/>
      <c r="C9" s="16" t="s">
        <v>34</v>
      </c>
      <c r="D9" s="48">
        <v>3</v>
      </c>
      <c r="E9" s="1" t="s">
        <v>95</v>
      </c>
      <c r="F9" s="76">
        <f>G9-K9</f>
        <v>123</v>
      </c>
      <c r="G9" s="77">
        <f>SUM(H9:Q9)</f>
        <v>137</v>
      </c>
      <c r="H9" s="50"/>
      <c r="I9" s="50"/>
      <c r="J9" s="85">
        <v>16</v>
      </c>
      <c r="K9" s="51">
        <v>14</v>
      </c>
      <c r="L9" s="85">
        <v>16</v>
      </c>
      <c r="M9" s="50">
        <v>15</v>
      </c>
      <c r="N9" s="84">
        <v>18</v>
      </c>
      <c r="O9" s="84">
        <v>18</v>
      </c>
      <c r="P9" s="83">
        <v>20</v>
      </c>
      <c r="Q9" s="83">
        <v>20</v>
      </c>
      <c r="R9" s="50"/>
      <c r="S9" s="50"/>
      <c r="T9" s="188"/>
      <c r="U9" s="21"/>
    </row>
    <row r="10" spans="1:21" ht="24.95" customHeight="1">
      <c r="A10" s="91"/>
      <c r="B10" s="189"/>
      <c r="C10" s="17" t="s">
        <v>8</v>
      </c>
      <c r="D10" s="48">
        <v>4</v>
      </c>
      <c r="E10" s="1" t="s">
        <v>74</v>
      </c>
      <c r="F10" s="76">
        <f>G10-P10-Q10</f>
        <v>110</v>
      </c>
      <c r="G10" s="77">
        <f>SUM(H10:Q10)</f>
        <v>132</v>
      </c>
      <c r="H10" s="84">
        <v>18</v>
      </c>
      <c r="I10" s="50">
        <v>15</v>
      </c>
      <c r="J10" s="50"/>
      <c r="K10" s="84">
        <v>18</v>
      </c>
      <c r="L10" s="50">
        <v>13</v>
      </c>
      <c r="M10" s="50">
        <v>14</v>
      </c>
      <c r="N10" s="85">
        <v>16</v>
      </c>
      <c r="O10" s="85">
        <v>16</v>
      </c>
      <c r="P10" s="51">
        <v>11</v>
      </c>
      <c r="Q10" s="51">
        <v>11</v>
      </c>
      <c r="R10" s="50"/>
      <c r="S10" s="50"/>
      <c r="T10" s="188"/>
      <c r="U10" s="21"/>
    </row>
    <row r="11" spans="1:21" ht="24.95" customHeight="1">
      <c r="A11" s="91"/>
      <c r="B11" s="189"/>
      <c r="C11" s="16" t="s">
        <v>34</v>
      </c>
      <c r="D11" s="48">
        <v>5</v>
      </c>
      <c r="E11" s="1" t="s">
        <v>56</v>
      </c>
      <c r="F11" s="76">
        <f>G11-N11</f>
        <v>109</v>
      </c>
      <c r="G11" s="77">
        <f>SUM(H11:Q11)</f>
        <v>117</v>
      </c>
      <c r="H11" s="50">
        <v>15</v>
      </c>
      <c r="I11" s="83">
        <v>20</v>
      </c>
      <c r="J11" s="50">
        <v>14</v>
      </c>
      <c r="K11" s="85">
        <v>16</v>
      </c>
      <c r="L11" s="50"/>
      <c r="M11" s="50"/>
      <c r="N11" s="51">
        <v>8</v>
      </c>
      <c r="O11" s="50">
        <v>13</v>
      </c>
      <c r="P11" s="50">
        <v>15</v>
      </c>
      <c r="Q11" s="85">
        <v>16</v>
      </c>
      <c r="R11" s="50"/>
      <c r="S11" s="50"/>
      <c r="T11" s="188"/>
      <c r="U11" s="21"/>
    </row>
    <row r="12" spans="1:21" ht="24.95" customHeight="1">
      <c r="A12" s="91"/>
      <c r="B12" s="189"/>
      <c r="C12" s="17" t="s">
        <v>8</v>
      </c>
      <c r="D12" s="48">
        <v>6</v>
      </c>
      <c r="E12" s="1" t="s">
        <v>73</v>
      </c>
      <c r="F12" s="76">
        <f>G12-J12-M12-K12</f>
        <v>104</v>
      </c>
      <c r="G12" s="77">
        <f>SUM(H12:Q12)</f>
        <v>142</v>
      </c>
      <c r="H12" s="83">
        <v>20</v>
      </c>
      <c r="I12" s="85">
        <v>16</v>
      </c>
      <c r="J12" s="51">
        <v>13</v>
      </c>
      <c r="K12" s="51">
        <v>13</v>
      </c>
      <c r="L12" s="50">
        <v>14</v>
      </c>
      <c r="M12" s="51">
        <v>12</v>
      </c>
      <c r="N12" s="50">
        <v>14</v>
      </c>
      <c r="O12" s="50">
        <v>14</v>
      </c>
      <c r="P12" s="50">
        <v>13</v>
      </c>
      <c r="Q12" s="50">
        <v>13</v>
      </c>
      <c r="R12" s="50"/>
      <c r="S12" s="50"/>
      <c r="T12" s="188"/>
      <c r="U12" s="21"/>
    </row>
    <row r="13" spans="1:21" ht="24.95" customHeight="1">
      <c r="A13" s="91"/>
      <c r="B13" s="189"/>
      <c r="C13" s="15" t="s">
        <v>6</v>
      </c>
      <c r="D13" s="48">
        <v>7</v>
      </c>
      <c r="E13" s="1" t="s">
        <v>76</v>
      </c>
      <c r="F13" s="76">
        <f>G13</f>
        <v>98</v>
      </c>
      <c r="G13" s="77">
        <f>SUM(H13:Q13)</f>
        <v>98</v>
      </c>
      <c r="H13" s="50">
        <v>14</v>
      </c>
      <c r="I13" s="50">
        <v>14</v>
      </c>
      <c r="J13" s="50">
        <v>15</v>
      </c>
      <c r="K13" s="50"/>
      <c r="L13" s="50">
        <v>15</v>
      </c>
      <c r="M13" s="85">
        <v>16</v>
      </c>
      <c r="N13" s="50">
        <v>12</v>
      </c>
      <c r="O13" s="50">
        <v>12</v>
      </c>
      <c r="P13" s="50"/>
      <c r="Q13" s="50"/>
      <c r="R13" s="50"/>
      <c r="S13" s="50"/>
      <c r="T13" s="188"/>
      <c r="U13" s="21"/>
    </row>
    <row r="14" spans="1:21" ht="24.95" customHeight="1">
      <c r="A14" s="91"/>
      <c r="B14" s="189"/>
      <c r="C14" s="15" t="s">
        <v>6</v>
      </c>
      <c r="D14" s="48">
        <v>8</v>
      </c>
      <c r="E14" s="1" t="s">
        <v>66</v>
      </c>
      <c r="F14" s="76">
        <f>G14-L14-M14</f>
        <v>83</v>
      </c>
      <c r="G14" s="77">
        <f>SUM(H14:Q14)</f>
        <v>105</v>
      </c>
      <c r="H14" s="50">
        <v>12</v>
      </c>
      <c r="I14" s="50">
        <v>13</v>
      </c>
      <c r="J14" s="50"/>
      <c r="K14" s="50">
        <v>12</v>
      </c>
      <c r="L14" s="51">
        <v>11</v>
      </c>
      <c r="M14" s="51">
        <v>11</v>
      </c>
      <c r="N14" s="50">
        <v>11</v>
      </c>
      <c r="O14" s="50">
        <v>11</v>
      </c>
      <c r="P14" s="50">
        <v>12</v>
      </c>
      <c r="Q14" s="50">
        <v>12</v>
      </c>
      <c r="R14" s="50"/>
      <c r="S14" s="50"/>
      <c r="T14" s="188"/>
      <c r="U14" s="21"/>
    </row>
    <row r="15" spans="1:21" ht="24.95" customHeight="1">
      <c r="A15" s="91"/>
      <c r="B15" s="189"/>
      <c r="C15" s="15" t="s">
        <v>6</v>
      </c>
      <c r="D15" s="48">
        <v>9</v>
      </c>
      <c r="E15" s="1" t="s">
        <v>65</v>
      </c>
      <c r="F15" s="76">
        <f>G15-K15-L15-M15</f>
        <v>76</v>
      </c>
      <c r="G15" s="77">
        <f>SUM(H15:Q15)</f>
        <v>106</v>
      </c>
      <c r="H15" s="50">
        <v>13</v>
      </c>
      <c r="I15" s="50">
        <v>12</v>
      </c>
      <c r="J15" s="50">
        <v>11</v>
      </c>
      <c r="K15" s="51">
        <v>10</v>
      </c>
      <c r="L15" s="51">
        <v>10</v>
      </c>
      <c r="M15" s="51">
        <v>10</v>
      </c>
      <c r="N15" s="50">
        <v>10</v>
      </c>
      <c r="O15" s="50">
        <v>10</v>
      </c>
      <c r="P15" s="50">
        <v>10</v>
      </c>
      <c r="Q15" s="50">
        <v>10</v>
      </c>
      <c r="R15" s="50"/>
      <c r="S15" s="50"/>
      <c r="T15" s="188"/>
      <c r="U15" s="21"/>
    </row>
    <row r="16" spans="1:21" ht="24.95" customHeight="1">
      <c r="A16" s="91"/>
      <c r="B16" s="189"/>
      <c r="C16" s="15" t="s">
        <v>6</v>
      </c>
      <c r="D16" s="48">
        <v>10</v>
      </c>
      <c r="E16" s="1" t="s">
        <v>96</v>
      </c>
      <c r="F16" s="76">
        <f>G16</f>
        <v>66</v>
      </c>
      <c r="G16" s="77">
        <f>SUM(H16:Q16)</f>
        <v>66</v>
      </c>
      <c r="H16" s="50"/>
      <c r="I16" s="50"/>
      <c r="J16" s="50">
        <v>12</v>
      </c>
      <c r="K16" s="50">
        <v>11</v>
      </c>
      <c r="L16" s="50">
        <v>12</v>
      </c>
      <c r="M16" s="50">
        <v>13</v>
      </c>
      <c r="N16" s="50">
        <v>9</v>
      </c>
      <c r="O16" s="50">
        <v>9</v>
      </c>
      <c r="P16" s="50"/>
      <c r="Q16" s="50"/>
      <c r="R16" s="50"/>
      <c r="S16" s="50"/>
      <c r="T16" s="188"/>
      <c r="U16" s="21"/>
    </row>
    <row r="17" spans="1:21" ht="24.95" customHeight="1">
      <c r="A17" s="91"/>
      <c r="B17" s="189"/>
      <c r="C17" s="15" t="s">
        <v>6</v>
      </c>
      <c r="D17" s="119">
        <v>11</v>
      </c>
      <c r="E17" s="1" t="s">
        <v>136</v>
      </c>
      <c r="F17" s="76">
        <f>G17-K17-L17</f>
        <v>41</v>
      </c>
      <c r="G17" s="77">
        <f>SUM(H17:Q17)</f>
        <v>41</v>
      </c>
      <c r="H17" s="50"/>
      <c r="I17" s="50"/>
      <c r="J17" s="50"/>
      <c r="K17" s="50"/>
      <c r="L17" s="50"/>
      <c r="M17" s="50"/>
      <c r="N17" s="50">
        <v>13</v>
      </c>
      <c r="O17" s="50"/>
      <c r="P17" s="50">
        <v>14</v>
      </c>
      <c r="Q17" s="50">
        <v>14</v>
      </c>
      <c r="R17" s="50"/>
      <c r="S17" s="50"/>
      <c r="T17" s="120"/>
      <c r="U17" s="21"/>
    </row>
    <row r="18" spans="1:21" ht="24.95" customHeight="1">
      <c r="A18" s="91"/>
      <c r="B18" s="189"/>
      <c r="C18" s="18" t="s">
        <v>10</v>
      </c>
      <c r="D18" s="132">
        <v>12</v>
      </c>
      <c r="E18" s="1" t="s">
        <v>149</v>
      </c>
      <c r="F18" s="76">
        <f>G18-K18-L18</f>
        <v>18</v>
      </c>
      <c r="G18" s="77">
        <f>SUM(H18:Q18)</f>
        <v>18</v>
      </c>
      <c r="H18" s="50"/>
      <c r="I18" s="50"/>
      <c r="J18" s="50"/>
      <c r="K18" s="50"/>
      <c r="L18" s="50"/>
      <c r="M18" s="50"/>
      <c r="N18" s="50"/>
      <c r="O18" s="50"/>
      <c r="P18" s="50">
        <v>9</v>
      </c>
      <c r="Q18" s="50">
        <v>9</v>
      </c>
      <c r="R18" s="50"/>
      <c r="S18" s="50"/>
      <c r="T18" s="130"/>
      <c r="U18" s="21"/>
    </row>
    <row r="19" spans="1:21" ht="24.95" customHeight="1">
      <c r="A19" s="91"/>
      <c r="B19" s="189"/>
      <c r="C19" s="14"/>
      <c r="D19" s="14"/>
      <c r="E19" s="14"/>
      <c r="F19" s="15" t="s">
        <v>6</v>
      </c>
      <c r="G19" s="16" t="s">
        <v>34</v>
      </c>
      <c r="H19" s="16" t="s">
        <v>9</v>
      </c>
      <c r="I19" s="16" t="s">
        <v>35</v>
      </c>
      <c r="J19" s="16" t="s">
        <v>48</v>
      </c>
      <c r="K19" s="16" t="s">
        <v>116</v>
      </c>
      <c r="L19" s="17" t="s">
        <v>141</v>
      </c>
      <c r="M19" s="17" t="s">
        <v>45</v>
      </c>
      <c r="N19" s="17" t="s">
        <v>37</v>
      </c>
      <c r="O19" s="17" t="s">
        <v>36</v>
      </c>
      <c r="P19" s="17" t="s">
        <v>8</v>
      </c>
      <c r="Q19" s="18" t="s">
        <v>10</v>
      </c>
      <c r="R19" s="14"/>
      <c r="S19" s="21"/>
      <c r="T19" s="21"/>
      <c r="U19" s="21"/>
    </row>
    <row r="20" spans="1:21" ht="12.75">
      <c r="A20" s="19"/>
      <c r="B20" s="19"/>
      <c r="C20" s="19"/>
      <c r="D20" s="19"/>
      <c r="E20" s="19"/>
      <c r="F20" s="19"/>
      <c r="G20" s="19"/>
      <c r="H20" s="19"/>
      <c r="I20" s="19"/>
      <c r="J20" s="19"/>
      <c r="K20" s="19"/>
      <c r="L20" s="19"/>
      <c r="M20" s="19"/>
      <c r="N20" s="19"/>
      <c r="O20" s="19"/>
      <c r="P20" s="19"/>
      <c r="Q20" s="19"/>
      <c r="R20" s="19"/>
      <c r="S20" s="19"/>
      <c r="T20" s="21"/>
      <c r="U20" s="21"/>
    </row>
    <row r="21" spans="1:21" ht="23.25">
      <c r="A21" s="19"/>
      <c r="B21" s="19"/>
      <c r="C21" s="19"/>
      <c r="D21" s="19"/>
      <c r="E21" s="106" t="s">
        <v>15</v>
      </c>
      <c r="F21" s="107" t="s">
        <v>22</v>
      </c>
      <c r="G21" s="107" t="s">
        <v>23</v>
      </c>
      <c r="H21" s="107" t="s">
        <v>29</v>
      </c>
      <c r="I21" s="107" t="s">
        <v>28</v>
      </c>
      <c r="J21" s="107" t="s">
        <v>27</v>
      </c>
      <c r="K21" s="107" t="s">
        <v>39</v>
      </c>
      <c r="L21" s="107" t="s">
        <v>38</v>
      </c>
      <c r="M21" s="107" t="s">
        <v>49</v>
      </c>
      <c r="N21" s="107" t="s">
        <v>88</v>
      </c>
      <c r="O21" s="107" t="s">
        <v>89</v>
      </c>
      <c r="P21" s="107" t="s">
        <v>139</v>
      </c>
      <c r="Q21" s="107" t="s">
        <v>140</v>
      </c>
      <c r="R21" s="19"/>
      <c r="S21" s="19"/>
      <c r="T21" s="21"/>
      <c r="U21" s="21"/>
    </row>
    <row r="22" spans="1:21" ht="15.75" customHeight="1">
      <c r="A22" s="19"/>
      <c r="B22" s="19"/>
      <c r="C22" s="19"/>
      <c r="D22" s="191" t="s">
        <v>63</v>
      </c>
      <c r="E22" s="1" t="s">
        <v>94</v>
      </c>
      <c r="F22" s="192" t="s">
        <v>117</v>
      </c>
      <c r="G22" s="111"/>
      <c r="H22" s="101">
        <v>24</v>
      </c>
      <c r="I22" s="101">
        <v>22</v>
      </c>
      <c r="J22" s="101">
        <v>2</v>
      </c>
      <c r="K22" s="101">
        <v>17</v>
      </c>
      <c r="L22" s="125">
        <v>14</v>
      </c>
      <c r="M22" s="125">
        <v>27</v>
      </c>
      <c r="N22" s="126" t="s">
        <v>153</v>
      </c>
      <c r="O22" s="126" t="s">
        <v>128</v>
      </c>
      <c r="P22" s="125"/>
      <c r="Q22" s="125"/>
      <c r="R22" s="19"/>
      <c r="S22" s="19"/>
      <c r="T22" s="21"/>
      <c r="U22" s="21"/>
    </row>
    <row r="23" spans="1:21" ht="15.75" customHeight="1">
      <c r="A23" s="19"/>
      <c r="B23" s="19"/>
      <c r="C23" s="19"/>
      <c r="D23" s="191"/>
      <c r="E23" s="1" t="s">
        <v>149</v>
      </c>
      <c r="F23" s="193"/>
      <c r="G23" s="111"/>
      <c r="H23" s="111"/>
      <c r="I23" s="111"/>
      <c r="J23" s="111"/>
      <c r="K23" s="111"/>
      <c r="L23" s="111"/>
      <c r="M23" s="111"/>
      <c r="N23" s="126" t="s">
        <v>135</v>
      </c>
      <c r="O23" s="126" t="s">
        <v>153</v>
      </c>
      <c r="P23" s="125"/>
      <c r="Q23" s="125"/>
      <c r="R23" s="19"/>
      <c r="S23" s="19"/>
      <c r="T23" s="21"/>
      <c r="U23" s="21"/>
    </row>
    <row r="24" spans="1:21" ht="15.75" customHeight="1">
      <c r="A24" s="19"/>
      <c r="B24" s="19"/>
      <c r="C24" s="19"/>
      <c r="D24" s="191"/>
      <c r="E24" s="1" t="s">
        <v>76</v>
      </c>
      <c r="F24" s="193"/>
      <c r="G24" s="110" t="s">
        <v>118</v>
      </c>
      <c r="H24" s="108">
        <v>14</v>
      </c>
      <c r="I24" s="112"/>
      <c r="J24" s="108">
        <v>24</v>
      </c>
      <c r="K24" s="108">
        <v>4</v>
      </c>
      <c r="L24" s="125" t="s">
        <v>127</v>
      </c>
      <c r="M24" s="125" t="s">
        <v>128</v>
      </c>
      <c r="N24" s="211"/>
      <c r="O24" s="211"/>
      <c r="P24" s="125"/>
      <c r="Q24" s="125"/>
      <c r="R24" s="19"/>
      <c r="S24" s="19"/>
      <c r="T24" s="21"/>
      <c r="U24" s="21"/>
    </row>
    <row r="25" spans="1:21" ht="15.75">
      <c r="A25" s="19"/>
      <c r="B25" s="19"/>
      <c r="C25" s="19"/>
      <c r="D25" s="191"/>
      <c r="E25" s="1" t="s">
        <v>56</v>
      </c>
      <c r="F25" s="193"/>
      <c r="G25" s="108">
        <v>24</v>
      </c>
      <c r="H25" s="108">
        <v>29</v>
      </c>
      <c r="I25" s="108">
        <v>7</v>
      </c>
      <c r="J25" s="113"/>
      <c r="K25" s="113"/>
      <c r="L25" s="126" t="s">
        <v>131</v>
      </c>
      <c r="M25" s="126" t="s">
        <v>127</v>
      </c>
      <c r="N25" s="126" t="s">
        <v>129</v>
      </c>
      <c r="O25" s="126" t="s">
        <v>133</v>
      </c>
      <c r="P25" s="125"/>
      <c r="Q25" s="125"/>
      <c r="R25" s="19"/>
      <c r="S25" s="19"/>
      <c r="T25" s="21"/>
      <c r="U25" s="21"/>
    </row>
    <row r="26" spans="1:21" ht="15.75">
      <c r="A26" s="19"/>
      <c r="B26" s="19"/>
      <c r="C26" s="19"/>
      <c r="D26" s="191"/>
      <c r="E26" s="1" t="s">
        <v>75</v>
      </c>
      <c r="F26" s="193"/>
      <c r="G26" s="108">
        <v>4</v>
      </c>
      <c r="H26" s="108">
        <v>17</v>
      </c>
      <c r="I26" s="108">
        <v>3</v>
      </c>
      <c r="J26" s="108">
        <v>11</v>
      </c>
      <c r="K26" s="108">
        <v>29</v>
      </c>
      <c r="L26" s="126" t="s">
        <v>132</v>
      </c>
      <c r="M26" s="126" t="s">
        <v>133</v>
      </c>
      <c r="N26" s="126" t="s">
        <v>130</v>
      </c>
      <c r="O26" s="126" t="s">
        <v>129</v>
      </c>
      <c r="P26" s="125"/>
      <c r="Q26" s="125"/>
      <c r="R26" s="19"/>
      <c r="S26" s="19"/>
      <c r="T26" s="21"/>
      <c r="U26" s="21"/>
    </row>
    <row r="27" spans="1:21" ht="15.75">
      <c r="A27" s="19"/>
      <c r="B27" s="19"/>
      <c r="C27" s="19"/>
      <c r="D27" s="191"/>
      <c r="E27" s="1" t="s">
        <v>65</v>
      </c>
      <c r="F27" s="193"/>
      <c r="G27" s="108">
        <v>2</v>
      </c>
      <c r="H27" s="109">
        <v>7</v>
      </c>
      <c r="I27" s="108">
        <v>4</v>
      </c>
      <c r="J27" s="108">
        <v>29</v>
      </c>
      <c r="K27" s="109">
        <v>7</v>
      </c>
      <c r="L27" s="126" t="s">
        <v>134</v>
      </c>
      <c r="M27" s="126" t="s">
        <v>135</v>
      </c>
      <c r="N27" s="126" t="s">
        <v>133</v>
      </c>
      <c r="O27" s="126" t="s">
        <v>154</v>
      </c>
      <c r="P27" s="125"/>
      <c r="Q27" s="125"/>
      <c r="R27" s="19"/>
      <c r="S27" s="19"/>
      <c r="T27" s="21"/>
      <c r="U27" s="21"/>
    </row>
    <row r="28" spans="1:21" ht="15.75">
      <c r="A28" s="19"/>
      <c r="B28" s="19"/>
      <c r="C28" s="19"/>
      <c r="D28" s="191"/>
      <c r="E28" s="1" t="s">
        <v>66</v>
      </c>
      <c r="F28" s="193"/>
      <c r="G28" s="108">
        <v>3</v>
      </c>
      <c r="H28" s="112"/>
      <c r="I28" s="108">
        <v>29</v>
      </c>
      <c r="J28" s="108">
        <v>14</v>
      </c>
      <c r="K28" s="108">
        <v>22</v>
      </c>
      <c r="L28" s="126" t="s">
        <v>130</v>
      </c>
      <c r="M28" s="126" t="s">
        <v>131</v>
      </c>
      <c r="N28" s="126" t="s">
        <v>132</v>
      </c>
      <c r="O28" s="126" t="s">
        <v>134</v>
      </c>
      <c r="P28" s="125"/>
      <c r="Q28" s="125"/>
      <c r="R28" s="19"/>
      <c r="S28" s="19"/>
      <c r="T28" s="21"/>
      <c r="U28" s="21"/>
    </row>
    <row r="29" spans="1:21" ht="15.75">
      <c r="A29" s="19"/>
      <c r="B29" s="19"/>
      <c r="C29" s="19"/>
      <c r="D29" s="191"/>
      <c r="E29" s="1" t="s">
        <v>136</v>
      </c>
      <c r="F29" s="193"/>
      <c r="G29" s="112"/>
      <c r="H29" s="112"/>
      <c r="I29" s="112"/>
      <c r="J29" s="112"/>
      <c r="K29" s="112"/>
      <c r="L29" s="126" t="s">
        <v>135</v>
      </c>
      <c r="M29" s="112"/>
      <c r="N29" s="126" t="s">
        <v>134</v>
      </c>
      <c r="O29" s="126" t="s">
        <v>132</v>
      </c>
      <c r="P29" s="125"/>
      <c r="Q29" s="125"/>
      <c r="R29" s="19"/>
      <c r="S29" s="19"/>
      <c r="T29" s="21"/>
      <c r="U29" s="21"/>
    </row>
    <row r="30" spans="1:21" ht="15.75">
      <c r="A30" s="19"/>
      <c r="B30" s="19"/>
      <c r="C30" s="19"/>
      <c r="D30" s="191"/>
      <c r="E30" s="1" t="s">
        <v>74</v>
      </c>
      <c r="F30" s="193"/>
      <c r="G30" s="108">
        <v>29</v>
      </c>
      <c r="H30" s="112"/>
      <c r="I30" s="108">
        <v>17</v>
      </c>
      <c r="J30" s="108">
        <v>4</v>
      </c>
      <c r="K30" s="108">
        <v>2</v>
      </c>
      <c r="L30" s="126" t="s">
        <v>124</v>
      </c>
      <c r="M30" s="126" t="s">
        <v>132</v>
      </c>
      <c r="N30" s="126" t="s">
        <v>127</v>
      </c>
      <c r="O30" s="126" t="s">
        <v>135</v>
      </c>
      <c r="P30" s="125"/>
      <c r="Q30" s="125"/>
      <c r="R30" s="19"/>
      <c r="S30" s="19"/>
      <c r="T30" s="21"/>
      <c r="U30" s="21"/>
    </row>
    <row r="31" spans="1:21" ht="15.75">
      <c r="A31" s="19"/>
      <c r="B31" s="19"/>
      <c r="C31" s="19"/>
      <c r="D31" s="191"/>
      <c r="E31" s="1" t="s">
        <v>96</v>
      </c>
      <c r="F31" s="193"/>
      <c r="G31" s="113"/>
      <c r="H31" s="108">
        <v>3</v>
      </c>
      <c r="I31" s="108">
        <v>11</v>
      </c>
      <c r="J31" s="108">
        <v>22</v>
      </c>
      <c r="K31" s="109">
        <v>3</v>
      </c>
      <c r="L31" s="125" t="s">
        <v>129</v>
      </c>
      <c r="M31" s="125" t="s">
        <v>130</v>
      </c>
      <c r="N31" s="211"/>
      <c r="O31" s="211"/>
      <c r="P31" s="125"/>
      <c r="Q31" s="125"/>
      <c r="R31" s="19"/>
      <c r="S31" s="19"/>
      <c r="T31" s="21"/>
      <c r="U31" s="21"/>
    </row>
    <row r="32" spans="1:21" ht="15.75">
      <c r="A32" s="19"/>
      <c r="B32" s="19"/>
      <c r="C32" s="19"/>
      <c r="D32" s="191"/>
      <c r="E32" s="1" t="s">
        <v>95</v>
      </c>
      <c r="F32" s="193"/>
      <c r="G32" s="113"/>
      <c r="H32" s="108">
        <v>11</v>
      </c>
      <c r="I32" s="109">
        <v>14</v>
      </c>
      <c r="J32" s="108">
        <v>7</v>
      </c>
      <c r="K32" s="109">
        <v>14</v>
      </c>
      <c r="L32" s="126" t="s">
        <v>125</v>
      </c>
      <c r="M32" s="126" t="s">
        <v>129</v>
      </c>
      <c r="N32" s="126" t="s">
        <v>128</v>
      </c>
      <c r="O32" s="126" t="s">
        <v>127</v>
      </c>
      <c r="P32" s="125"/>
      <c r="Q32" s="125"/>
      <c r="R32" s="19"/>
      <c r="S32" s="19"/>
      <c r="T32" s="21"/>
      <c r="U32" s="21"/>
    </row>
    <row r="33" spans="1:21" ht="15.75">
      <c r="A33" s="19"/>
      <c r="B33" s="19"/>
      <c r="C33" s="19"/>
      <c r="D33" s="191"/>
      <c r="E33" s="1" t="s">
        <v>73</v>
      </c>
      <c r="F33" s="194"/>
      <c r="G33" s="108">
        <v>14</v>
      </c>
      <c r="H33" s="108">
        <v>4</v>
      </c>
      <c r="I33" s="108">
        <v>24</v>
      </c>
      <c r="J33" s="108">
        <v>17</v>
      </c>
      <c r="K33" s="110" t="s">
        <v>118</v>
      </c>
      <c r="L33" s="126" t="s">
        <v>128</v>
      </c>
      <c r="M33" s="126" t="s">
        <v>134</v>
      </c>
      <c r="N33" s="126" t="s">
        <v>154</v>
      </c>
      <c r="O33" s="126" t="s">
        <v>130</v>
      </c>
      <c r="P33" s="125"/>
      <c r="Q33" s="125"/>
      <c r="R33" s="19"/>
      <c r="S33" s="19"/>
      <c r="T33" s="21"/>
      <c r="U33" s="21"/>
    </row>
    <row r="34" spans="1:21" ht="12.75">
      <c r="A34" s="19"/>
      <c r="B34" s="19"/>
      <c r="C34" s="19"/>
      <c r="D34" s="19"/>
      <c r="E34" s="19"/>
      <c r="F34" s="52"/>
      <c r="G34" s="19"/>
      <c r="H34" s="19"/>
      <c r="I34" s="19"/>
      <c r="J34" s="19"/>
      <c r="K34" s="19"/>
      <c r="L34" s="19"/>
      <c r="M34" s="19"/>
      <c r="N34" s="19"/>
      <c r="O34" s="19"/>
      <c r="P34" s="19"/>
      <c r="Q34" s="19"/>
      <c r="R34" s="19"/>
      <c r="S34" s="19"/>
      <c r="T34" s="21"/>
      <c r="U34" s="21"/>
    </row>
    <row r="35" spans="1:21" s="22" customFormat="1" ht="25.5" customHeight="1">
      <c r="A35" s="19"/>
      <c r="B35" s="198" t="s">
        <v>87</v>
      </c>
      <c r="C35" s="35"/>
      <c r="D35" s="35"/>
      <c r="E35" s="35"/>
      <c r="F35" s="53"/>
      <c r="G35" s="54"/>
      <c r="H35" s="196" t="s">
        <v>14</v>
      </c>
      <c r="I35" s="197"/>
      <c r="J35" s="197"/>
      <c r="K35" s="197"/>
      <c r="L35" s="197"/>
      <c r="M35" s="197"/>
      <c r="N35" s="197"/>
      <c r="O35" s="197"/>
      <c r="P35" s="197"/>
      <c r="Q35" s="197"/>
      <c r="R35" s="197"/>
      <c r="S35" s="197"/>
      <c r="T35" s="215" t="s">
        <v>64</v>
      </c>
      <c r="U35" s="21"/>
    </row>
    <row r="36" spans="1:21" ht="18" customHeight="1">
      <c r="A36" s="19"/>
      <c r="B36" s="198"/>
      <c r="C36" s="141" t="s">
        <v>1</v>
      </c>
      <c r="D36" s="141"/>
      <c r="E36" s="171" t="s">
        <v>5</v>
      </c>
      <c r="F36" s="184" t="s">
        <v>152</v>
      </c>
      <c r="G36" s="209" t="s">
        <v>7</v>
      </c>
      <c r="H36" s="7">
        <v>1</v>
      </c>
      <c r="I36" s="7">
        <v>2</v>
      </c>
      <c r="J36" s="13">
        <v>3</v>
      </c>
      <c r="K36" s="7">
        <v>4</v>
      </c>
      <c r="L36" s="7">
        <v>5</v>
      </c>
      <c r="M36" s="31">
        <v>6</v>
      </c>
      <c r="N36" s="7">
        <v>7</v>
      </c>
      <c r="O36" s="7">
        <v>8</v>
      </c>
      <c r="P36" s="31">
        <v>9</v>
      </c>
      <c r="Q36" s="7">
        <v>10</v>
      </c>
      <c r="R36" s="58">
        <v>11</v>
      </c>
      <c r="S36" s="31">
        <v>12</v>
      </c>
      <c r="T36" s="215"/>
      <c r="U36" s="21"/>
    </row>
    <row r="37" spans="1:21" ht="18" customHeight="1">
      <c r="A37" s="19"/>
      <c r="B37" s="198"/>
      <c r="C37" s="141"/>
      <c r="D37" s="141"/>
      <c r="E37" s="171"/>
      <c r="F37" s="184"/>
      <c r="G37" s="209"/>
      <c r="H37" s="190">
        <v>43029</v>
      </c>
      <c r="I37" s="190"/>
      <c r="J37" s="190">
        <v>43057</v>
      </c>
      <c r="K37" s="190"/>
      <c r="L37" s="190">
        <v>43078</v>
      </c>
      <c r="M37" s="190"/>
      <c r="N37" s="190">
        <v>43106</v>
      </c>
      <c r="O37" s="190"/>
      <c r="P37" s="190"/>
      <c r="Q37" s="190"/>
      <c r="R37" s="190"/>
      <c r="S37" s="190"/>
      <c r="T37" s="215"/>
      <c r="U37" s="21"/>
    </row>
    <row r="38" spans="1:21" ht="24.95" customHeight="1">
      <c r="A38" s="19"/>
      <c r="B38" s="198"/>
      <c r="C38" s="212" t="s">
        <v>6</v>
      </c>
      <c r="D38" s="183">
        <v>1</v>
      </c>
      <c r="E38" s="78" t="s">
        <v>99</v>
      </c>
      <c r="F38" s="76">
        <f>G38-O38</f>
        <v>134</v>
      </c>
      <c r="G38" s="96">
        <f>SUM(H38:S38)</f>
        <v>149</v>
      </c>
      <c r="H38" s="50"/>
      <c r="I38" s="50"/>
      <c r="J38" s="83">
        <v>20</v>
      </c>
      <c r="K38" s="83">
        <v>20</v>
      </c>
      <c r="L38" s="83">
        <v>20</v>
      </c>
      <c r="M38" s="83">
        <v>20</v>
      </c>
      <c r="N38" s="83">
        <v>20</v>
      </c>
      <c r="O38" s="51">
        <v>15</v>
      </c>
      <c r="P38" s="85">
        <v>16</v>
      </c>
      <c r="Q38" s="84">
        <v>18</v>
      </c>
      <c r="R38" s="50"/>
      <c r="S38" s="50"/>
      <c r="T38" s="215"/>
      <c r="U38" s="21"/>
    </row>
    <row r="39" spans="1:21" ht="24.95" customHeight="1">
      <c r="A39" s="19"/>
      <c r="B39" s="198"/>
      <c r="C39" s="212" t="s">
        <v>6</v>
      </c>
      <c r="D39" s="183"/>
      <c r="E39" s="78" t="s">
        <v>98</v>
      </c>
      <c r="F39" s="76">
        <f>G39-O39</f>
        <v>134</v>
      </c>
      <c r="G39" s="96">
        <f>SUM(H39:S39)</f>
        <v>149</v>
      </c>
      <c r="H39" s="50"/>
      <c r="I39" s="50"/>
      <c r="J39" s="83">
        <v>20</v>
      </c>
      <c r="K39" s="83">
        <v>20</v>
      </c>
      <c r="L39" s="83">
        <v>20</v>
      </c>
      <c r="M39" s="83">
        <v>20</v>
      </c>
      <c r="N39" s="83">
        <v>20</v>
      </c>
      <c r="O39" s="51">
        <v>15</v>
      </c>
      <c r="P39" s="85">
        <v>16</v>
      </c>
      <c r="Q39" s="84">
        <v>18</v>
      </c>
      <c r="R39" s="50"/>
      <c r="S39" s="50"/>
      <c r="T39" s="215"/>
      <c r="U39" s="21"/>
    </row>
    <row r="40" spans="1:21" ht="24.95" customHeight="1">
      <c r="A40" s="19"/>
      <c r="B40" s="198"/>
      <c r="C40" s="212" t="s">
        <v>6</v>
      </c>
      <c r="D40" s="132">
        <v>3</v>
      </c>
      <c r="E40" s="78" t="s">
        <v>57</v>
      </c>
      <c r="F40" s="76">
        <f>G40-N40-K40-H40</f>
        <v>128</v>
      </c>
      <c r="G40" s="96">
        <f>SUM(H40:S40)</f>
        <v>175</v>
      </c>
      <c r="H40" s="95">
        <v>16</v>
      </c>
      <c r="I40" s="83">
        <v>20</v>
      </c>
      <c r="J40" s="84">
        <v>18</v>
      </c>
      <c r="K40" s="95">
        <v>16</v>
      </c>
      <c r="L40" s="84">
        <v>18</v>
      </c>
      <c r="M40" s="84">
        <v>18</v>
      </c>
      <c r="N40" s="51">
        <v>15</v>
      </c>
      <c r="O40" s="83">
        <v>20</v>
      </c>
      <c r="P40" s="84">
        <v>18</v>
      </c>
      <c r="Q40" s="85">
        <v>16</v>
      </c>
      <c r="R40" s="50"/>
      <c r="S40" s="50"/>
      <c r="T40" s="215"/>
      <c r="U40" s="21"/>
    </row>
    <row r="41" spans="1:21" ht="24.95" customHeight="1">
      <c r="A41" s="19"/>
      <c r="B41" s="198"/>
      <c r="C41" s="212" t="s">
        <v>6</v>
      </c>
      <c r="D41" s="132">
        <v>4</v>
      </c>
      <c r="E41" s="78" t="s">
        <v>42</v>
      </c>
      <c r="F41" s="76">
        <f>G41-K41-N41-Q41</f>
        <v>126</v>
      </c>
      <c r="G41" s="96">
        <f>SUM(H41:S41)</f>
        <v>171</v>
      </c>
      <c r="H41" s="85">
        <v>16</v>
      </c>
      <c r="I41" s="84">
        <v>18</v>
      </c>
      <c r="J41" s="84">
        <v>18</v>
      </c>
      <c r="K41" s="51">
        <v>15</v>
      </c>
      <c r="L41" s="84">
        <v>18</v>
      </c>
      <c r="M41" s="84">
        <v>18</v>
      </c>
      <c r="N41" s="51">
        <v>15</v>
      </c>
      <c r="O41" s="83">
        <v>20</v>
      </c>
      <c r="P41" s="84">
        <v>18</v>
      </c>
      <c r="Q41" s="51">
        <v>15</v>
      </c>
      <c r="R41" s="50"/>
      <c r="S41" s="50"/>
      <c r="T41" s="215"/>
      <c r="U41" s="21"/>
    </row>
    <row r="42" spans="1:21" ht="24.95" customHeight="1">
      <c r="A42" s="19"/>
      <c r="B42" s="198"/>
      <c r="C42" s="213" t="s">
        <v>34</v>
      </c>
      <c r="D42" s="132">
        <v>5</v>
      </c>
      <c r="E42" s="78" t="s">
        <v>103</v>
      </c>
      <c r="F42" s="76">
        <f>G42-K42</f>
        <v>123</v>
      </c>
      <c r="G42" s="96">
        <f>SUM(H42:S42)</f>
        <v>137</v>
      </c>
      <c r="H42" s="50"/>
      <c r="I42" s="50"/>
      <c r="J42" s="85">
        <v>16</v>
      </c>
      <c r="K42" s="51">
        <v>14</v>
      </c>
      <c r="L42" s="85">
        <v>16</v>
      </c>
      <c r="M42" s="85">
        <v>15</v>
      </c>
      <c r="N42" s="84">
        <v>18</v>
      </c>
      <c r="O42" s="84">
        <v>18</v>
      </c>
      <c r="P42" s="83">
        <v>20</v>
      </c>
      <c r="Q42" s="83">
        <v>20</v>
      </c>
      <c r="R42" s="50"/>
      <c r="S42" s="50"/>
      <c r="T42" s="215"/>
      <c r="U42" s="21"/>
    </row>
    <row r="43" spans="1:21" ht="24.95" customHeight="1">
      <c r="A43" s="19"/>
      <c r="B43" s="198"/>
      <c r="C43" s="214" t="s">
        <v>8</v>
      </c>
      <c r="D43" s="132">
        <v>6</v>
      </c>
      <c r="E43" s="78" t="s">
        <v>40</v>
      </c>
      <c r="F43" s="76">
        <f>G43-L43-P43-Q43</f>
        <v>112</v>
      </c>
      <c r="G43" s="96">
        <f>SUM(H43:S43)</f>
        <v>151</v>
      </c>
      <c r="H43" s="83">
        <v>20</v>
      </c>
      <c r="I43" s="85">
        <v>16</v>
      </c>
      <c r="J43" s="50">
        <v>14</v>
      </c>
      <c r="K43" s="85">
        <v>16</v>
      </c>
      <c r="L43" s="51">
        <v>13</v>
      </c>
      <c r="M43" s="50">
        <v>14</v>
      </c>
      <c r="N43" s="50">
        <v>16</v>
      </c>
      <c r="O43" s="50">
        <v>16</v>
      </c>
      <c r="P43" s="51">
        <v>13</v>
      </c>
      <c r="Q43" s="51">
        <v>13</v>
      </c>
      <c r="R43" s="50"/>
      <c r="S43" s="50"/>
      <c r="T43" s="215"/>
      <c r="U43" s="21"/>
    </row>
    <row r="44" spans="1:21" ht="24.95" customHeight="1">
      <c r="A44" s="19"/>
      <c r="B44" s="198"/>
      <c r="C44" s="212" t="s">
        <v>6</v>
      </c>
      <c r="D44" s="132">
        <v>7</v>
      </c>
      <c r="E44" s="78" t="s">
        <v>58</v>
      </c>
      <c r="F44" s="76">
        <f>G44-J44-M44-P44</f>
        <v>109</v>
      </c>
      <c r="G44" s="96">
        <f>SUM(H44:S44)</f>
        <v>147</v>
      </c>
      <c r="H44" s="83">
        <v>20</v>
      </c>
      <c r="I44" s="85">
        <v>16</v>
      </c>
      <c r="J44" s="51">
        <v>13</v>
      </c>
      <c r="K44" s="84">
        <v>18</v>
      </c>
      <c r="L44" s="50">
        <v>14</v>
      </c>
      <c r="M44" s="51">
        <v>12</v>
      </c>
      <c r="N44" s="50">
        <v>14</v>
      </c>
      <c r="O44" s="50">
        <v>14</v>
      </c>
      <c r="P44" s="51">
        <v>13</v>
      </c>
      <c r="Q44" s="50">
        <v>13</v>
      </c>
      <c r="R44" s="50"/>
      <c r="S44" s="50"/>
      <c r="T44" s="215"/>
      <c r="U44" s="21"/>
    </row>
    <row r="45" spans="1:21" ht="24.95" customHeight="1">
      <c r="A45" s="19"/>
      <c r="B45" s="198"/>
      <c r="C45" s="213" t="s">
        <v>34</v>
      </c>
      <c r="D45" s="132">
        <v>8</v>
      </c>
      <c r="E45" s="78" t="s">
        <v>104</v>
      </c>
      <c r="F45" s="76">
        <f>G45</f>
        <v>106</v>
      </c>
      <c r="G45" s="96">
        <f>SUM(H45:S45)</f>
        <v>106</v>
      </c>
      <c r="H45" s="50"/>
      <c r="I45" s="50"/>
      <c r="J45" s="85">
        <v>16</v>
      </c>
      <c r="K45" s="50">
        <v>14</v>
      </c>
      <c r="L45" s="50"/>
      <c r="M45" s="50"/>
      <c r="N45" s="84">
        <v>18</v>
      </c>
      <c r="O45" s="84">
        <v>18</v>
      </c>
      <c r="P45" s="83">
        <v>20</v>
      </c>
      <c r="Q45" s="83">
        <v>20</v>
      </c>
      <c r="R45" s="50"/>
      <c r="S45" s="50"/>
      <c r="T45" s="215"/>
      <c r="U45" s="21"/>
    </row>
    <row r="46" spans="1:21" ht="24.95" customHeight="1">
      <c r="A46" s="19"/>
      <c r="B46" s="198"/>
      <c r="C46" s="213" t="s">
        <v>35</v>
      </c>
      <c r="D46" s="132">
        <v>9</v>
      </c>
      <c r="E46" s="78" t="s">
        <v>43</v>
      </c>
      <c r="F46" s="76">
        <f>G46</f>
        <v>91</v>
      </c>
      <c r="G46" s="96">
        <f>SUM(H46:S46)</f>
        <v>91</v>
      </c>
      <c r="H46" s="84">
        <v>18</v>
      </c>
      <c r="I46" s="83">
        <v>20</v>
      </c>
      <c r="J46" s="50"/>
      <c r="K46" s="50"/>
      <c r="L46" s="50"/>
      <c r="M46" s="50"/>
      <c r="N46" s="50">
        <v>9</v>
      </c>
      <c r="O46" s="50">
        <v>13</v>
      </c>
      <c r="P46" s="50">
        <v>15</v>
      </c>
      <c r="Q46" s="85">
        <v>16</v>
      </c>
      <c r="R46" s="50"/>
      <c r="S46" s="50"/>
      <c r="T46" s="215"/>
      <c r="U46" s="21"/>
    </row>
    <row r="47" spans="1:21" ht="24.95" customHeight="1">
      <c r="A47" s="19"/>
      <c r="B47" s="198"/>
      <c r="C47" s="214" t="s">
        <v>36</v>
      </c>
      <c r="D47" s="132">
        <v>10</v>
      </c>
      <c r="E47" s="78" t="s">
        <v>2</v>
      </c>
      <c r="F47" s="76">
        <f>G47-J47-L47-M47</f>
        <v>84</v>
      </c>
      <c r="G47" s="96">
        <f>SUM(H47:S47)</f>
        <v>117</v>
      </c>
      <c r="H47" s="50">
        <v>13</v>
      </c>
      <c r="I47" s="50">
        <v>13</v>
      </c>
      <c r="J47" s="51">
        <v>11</v>
      </c>
      <c r="K47" s="50">
        <v>12</v>
      </c>
      <c r="L47" s="51">
        <v>11</v>
      </c>
      <c r="M47" s="51">
        <v>11</v>
      </c>
      <c r="N47" s="50">
        <v>11</v>
      </c>
      <c r="O47" s="50">
        <v>11</v>
      </c>
      <c r="P47" s="50">
        <v>12</v>
      </c>
      <c r="Q47" s="50">
        <v>12</v>
      </c>
      <c r="R47" s="50"/>
      <c r="S47" s="50"/>
      <c r="T47" s="215"/>
      <c r="U47" s="21"/>
    </row>
    <row r="48" spans="1:21" ht="24.95" customHeight="1">
      <c r="A48" s="19"/>
      <c r="B48" s="198"/>
      <c r="C48" s="212" t="s">
        <v>6</v>
      </c>
      <c r="D48" s="132">
        <v>11</v>
      </c>
      <c r="E48" s="78" t="s">
        <v>110</v>
      </c>
      <c r="F48" s="76">
        <f>G48-K48</f>
        <v>71</v>
      </c>
      <c r="G48" s="96">
        <f>SUM(H48:S48)</f>
        <v>81</v>
      </c>
      <c r="H48" s="50"/>
      <c r="I48" s="50"/>
      <c r="J48" s="50">
        <v>11</v>
      </c>
      <c r="K48" s="51">
        <v>10</v>
      </c>
      <c r="L48" s="50">
        <v>10</v>
      </c>
      <c r="M48" s="50">
        <v>10</v>
      </c>
      <c r="N48" s="50">
        <v>10</v>
      </c>
      <c r="O48" s="50">
        <v>10</v>
      </c>
      <c r="P48" s="50">
        <v>10</v>
      </c>
      <c r="Q48" s="50">
        <v>10</v>
      </c>
      <c r="R48" s="50"/>
      <c r="S48" s="50"/>
      <c r="T48" s="215"/>
      <c r="U48" s="21"/>
    </row>
    <row r="49" spans="1:21" ht="24.95" customHeight="1">
      <c r="A49" s="19"/>
      <c r="B49" s="198"/>
      <c r="C49" s="213" t="s">
        <v>34</v>
      </c>
      <c r="D49" s="132">
        <v>12</v>
      </c>
      <c r="E49" s="78" t="s">
        <v>52</v>
      </c>
      <c r="F49" s="76">
        <f>G49</f>
        <v>69</v>
      </c>
      <c r="G49" s="96">
        <f>SUM(H49:S49)</f>
        <v>69</v>
      </c>
      <c r="H49" s="50">
        <v>14</v>
      </c>
      <c r="I49" s="50">
        <v>14</v>
      </c>
      <c r="J49" s="50"/>
      <c r="K49" s="50"/>
      <c r="L49" s="50"/>
      <c r="M49" s="50"/>
      <c r="N49" s="50">
        <v>13</v>
      </c>
      <c r="O49" s="50"/>
      <c r="P49" s="50">
        <v>14</v>
      </c>
      <c r="Q49" s="50">
        <v>14</v>
      </c>
      <c r="R49" s="50"/>
      <c r="S49" s="50"/>
      <c r="T49" s="215"/>
      <c r="U49" s="21"/>
    </row>
    <row r="50" spans="1:21" ht="24.95" customHeight="1">
      <c r="A50" s="19"/>
      <c r="B50" s="198"/>
      <c r="C50" s="17" t="s">
        <v>37</v>
      </c>
      <c r="D50" s="132">
        <v>13</v>
      </c>
      <c r="E50" s="78" t="s">
        <v>108</v>
      </c>
      <c r="F50" s="76">
        <f>G50</f>
        <v>66</v>
      </c>
      <c r="G50" s="96">
        <f>SUM(H50:S50)</f>
        <v>66</v>
      </c>
      <c r="H50" s="50"/>
      <c r="I50" s="50"/>
      <c r="J50" s="50">
        <v>12</v>
      </c>
      <c r="K50" s="50">
        <v>11</v>
      </c>
      <c r="L50" s="50">
        <v>12</v>
      </c>
      <c r="M50" s="50">
        <v>13</v>
      </c>
      <c r="N50" s="50">
        <v>9</v>
      </c>
      <c r="O50" s="50">
        <v>9</v>
      </c>
      <c r="P50" s="78"/>
      <c r="Q50" s="50"/>
      <c r="R50" s="50"/>
      <c r="S50" s="50"/>
      <c r="T50" s="215"/>
      <c r="U50" s="21"/>
    </row>
    <row r="51" spans="1:21" ht="24.95" customHeight="1">
      <c r="A51" s="19"/>
      <c r="B51" s="198"/>
      <c r="C51" s="212" t="s">
        <v>6</v>
      </c>
      <c r="D51" s="132">
        <v>14</v>
      </c>
      <c r="E51" s="78" t="s">
        <v>107</v>
      </c>
      <c r="F51" s="76">
        <f>G51</f>
        <v>25</v>
      </c>
      <c r="G51" s="96">
        <f>SUM(H51:S51)</f>
        <v>25</v>
      </c>
      <c r="H51" s="50">
        <v>12</v>
      </c>
      <c r="I51" s="50">
        <v>13</v>
      </c>
      <c r="J51" s="50"/>
      <c r="K51" s="50"/>
      <c r="L51" s="50"/>
      <c r="M51" s="50"/>
      <c r="N51" s="50"/>
      <c r="O51" s="50"/>
      <c r="P51" s="78"/>
      <c r="Q51" s="50"/>
      <c r="R51" s="50"/>
      <c r="S51" s="50"/>
      <c r="T51" s="215"/>
      <c r="U51" s="21"/>
    </row>
    <row r="52" spans="1:21" ht="24.95" customHeight="1">
      <c r="A52" s="19"/>
      <c r="B52" s="198"/>
      <c r="C52" s="212" t="s">
        <v>6</v>
      </c>
      <c r="D52" s="132">
        <v>15</v>
      </c>
      <c r="E52" s="78" t="s">
        <v>109</v>
      </c>
      <c r="F52" s="76">
        <f>G52</f>
        <v>23</v>
      </c>
      <c r="G52" s="96">
        <f>SUM(H52:S52)</f>
        <v>23</v>
      </c>
      <c r="H52" s="50"/>
      <c r="I52" s="50"/>
      <c r="J52" s="50">
        <v>12</v>
      </c>
      <c r="K52" s="50">
        <v>11</v>
      </c>
      <c r="L52" s="50"/>
      <c r="M52" s="50"/>
      <c r="N52" s="50"/>
      <c r="O52" s="50"/>
      <c r="P52" s="78"/>
      <c r="Q52" s="50"/>
      <c r="R52" s="50"/>
      <c r="S52" s="50"/>
      <c r="T52" s="215"/>
      <c r="U52" s="21"/>
    </row>
    <row r="53" spans="1:21" ht="24.95" customHeight="1">
      <c r="A53" s="19"/>
      <c r="B53" s="198"/>
      <c r="C53" s="18" t="s">
        <v>10</v>
      </c>
      <c r="D53" s="132">
        <v>16</v>
      </c>
      <c r="E53" s="78" t="s">
        <v>150</v>
      </c>
      <c r="F53" s="76">
        <f>G53</f>
        <v>18</v>
      </c>
      <c r="G53" s="96">
        <f>SUM(H53:S53)</f>
        <v>18</v>
      </c>
      <c r="H53" s="50"/>
      <c r="I53" s="50"/>
      <c r="J53" s="50"/>
      <c r="K53" s="50"/>
      <c r="L53" s="50"/>
      <c r="M53" s="50"/>
      <c r="N53" s="50"/>
      <c r="O53" s="50"/>
      <c r="P53" s="50">
        <v>9</v>
      </c>
      <c r="Q53" s="50">
        <v>9</v>
      </c>
      <c r="R53" s="50"/>
      <c r="S53" s="50"/>
      <c r="T53" s="130"/>
      <c r="U53" s="21"/>
    </row>
    <row r="54" spans="1:21" ht="24.95" customHeight="1">
      <c r="A54" s="19"/>
      <c r="B54" s="198"/>
      <c r="C54" s="18" t="s">
        <v>10</v>
      </c>
      <c r="D54" s="132">
        <v>17</v>
      </c>
      <c r="E54" s="78" t="s">
        <v>151</v>
      </c>
      <c r="F54" s="76">
        <f>G54</f>
        <v>18</v>
      </c>
      <c r="G54" s="96">
        <f>SUM(H54:S54)</f>
        <v>18</v>
      </c>
      <c r="H54" s="50"/>
      <c r="I54" s="50"/>
      <c r="J54" s="50"/>
      <c r="K54" s="50"/>
      <c r="L54" s="50"/>
      <c r="M54" s="50"/>
      <c r="N54" s="50"/>
      <c r="O54" s="50"/>
      <c r="P54" s="50">
        <v>9</v>
      </c>
      <c r="Q54" s="50">
        <v>9</v>
      </c>
      <c r="R54" s="50"/>
      <c r="S54" s="50"/>
      <c r="T54" s="130"/>
      <c r="U54" s="21"/>
    </row>
    <row r="55" spans="1:21" ht="24.95" customHeight="1">
      <c r="A55" s="19"/>
      <c r="B55" s="198"/>
      <c r="C55" s="14"/>
      <c r="D55" s="14"/>
      <c r="E55" s="14"/>
      <c r="F55" s="15" t="s">
        <v>6</v>
      </c>
      <c r="G55" s="16" t="s">
        <v>34</v>
      </c>
      <c r="H55" s="16" t="s">
        <v>9</v>
      </c>
      <c r="I55" s="16" t="s">
        <v>35</v>
      </c>
      <c r="J55" s="16" t="s">
        <v>48</v>
      </c>
      <c r="K55" s="16" t="s">
        <v>116</v>
      </c>
      <c r="L55" s="17" t="s">
        <v>141</v>
      </c>
      <c r="M55" s="17" t="s">
        <v>45</v>
      </c>
      <c r="N55" s="17" t="s">
        <v>37</v>
      </c>
      <c r="O55" s="17" t="s">
        <v>36</v>
      </c>
      <c r="P55" s="17" t="s">
        <v>8</v>
      </c>
      <c r="Q55" s="18" t="s">
        <v>10</v>
      </c>
      <c r="R55" s="14"/>
      <c r="S55" s="19"/>
      <c r="T55" s="19"/>
      <c r="U55" s="19"/>
    </row>
    <row r="56" spans="1:21" ht="12.75">
      <c r="A56" s="19"/>
      <c r="B56" s="19"/>
      <c r="C56" s="19"/>
      <c r="D56" s="19"/>
      <c r="E56" s="19"/>
      <c r="F56" s="19"/>
      <c r="G56" s="19"/>
      <c r="H56" s="19"/>
      <c r="I56" s="19"/>
      <c r="J56" s="19"/>
      <c r="K56" s="19"/>
      <c r="L56" s="19"/>
      <c r="M56" s="19"/>
      <c r="N56" s="19"/>
      <c r="O56" s="19"/>
      <c r="P56" s="19"/>
      <c r="Q56" s="19"/>
      <c r="R56" s="19"/>
      <c r="S56" s="19"/>
      <c r="T56" s="19"/>
      <c r="U56" s="19"/>
    </row>
    <row r="57" spans="1:21" ht="12.75">
      <c r="A57" s="64"/>
      <c r="B57" s="44"/>
      <c r="C57" s="64"/>
      <c r="D57" s="44"/>
      <c r="E57" s="64"/>
      <c r="F57" s="44"/>
      <c r="G57" s="64"/>
      <c r="H57" s="44"/>
      <c r="I57" s="64"/>
      <c r="J57" s="44"/>
      <c r="K57" s="64"/>
      <c r="L57" s="44"/>
      <c r="M57" s="64"/>
      <c r="N57" s="44"/>
      <c r="O57" s="64"/>
      <c r="P57" s="44"/>
      <c r="Q57" s="64"/>
      <c r="R57" s="44"/>
      <c r="S57" s="64"/>
      <c r="T57" s="44"/>
      <c r="U57" s="64"/>
    </row>
    <row r="58" spans="1:21" ht="12.75">
      <c r="A58" s="19"/>
      <c r="B58" s="19"/>
      <c r="C58" s="19"/>
      <c r="D58" s="19"/>
      <c r="E58" s="19"/>
      <c r="F58" s="19"/>
      <c r="G58" s="19"/>
      <c r="H58" s="19"/>
      <c r="I58" s="19"/>
      <c r="J58" s="19"/>
      <c r="K58" s="19"/>
      <c r="L58" s="19"/>
      <c r="M58" s="19"/>
      <c r="N58" s="19"/>
      <c r="O58" s="19"/>
      <c r="P58" s="19"/>
      <c r="Q58" s="19"/>
      <c r="R58" s="19"/>
      <c r="S58" s="19"/>
      <c r="T58" s="19"/>
      <c r="U58" s="19"/>
    </row>
    <row r="59" spans="1:21" ht="19.5">
      <c r="A59" s="19"/>
      <c r="B59" s="148">
        <v>43141</v>
      </c>
      <c r="C59" s="149" t="s">
        <v>89</v>
      </c>
      <c r="D59" s="146" t="s">
        <v>91</v>
      </c>
      <c r="E59" s="146"/>
      <c r="F59" s="146"/>
      <c r="G59" s="146"/>
      <c r="H59" s="146"/>
      <c r="I59" s="146"/>
      <c r="J59" s="146"/>
      <c r="K59" s="146"/>
      <c r="L59" s="146"/>
      <c r="M59" s="146"/>
      <c r="N59" s="146"/>
      <c r="O59" s="146"/>
      <c r="P59" s="21"/>
      <c r="Q59" s="21"/>
      <c r="R59" s="21"/>
      <c r="S59" s="21"/>
      <c r="T59" s="21"/>
      <c r="U59" s="6"/>
    </row>
    <row r="60" spans="1:21" ht="20.100000000000001" customHeight="1">
      <c r="A60" s="19"/>
      <c r="B60" s="148"/>
      <c r="C60" s="149"/>
      <c r="D60" s="141" t="s">
        <v>1</v>
      </c>
      <c r="E60" s="142" t="s">
        <v>15</v>
      </c>
      <c r="F60" s="142" t="s">
        <v>21</v>
      </c>
      <c r="G60" s="142"/>
      <c r="H60" s="142" t="s">
        <v>5</v>
      </c>
      <c r="I60" s="142"/>
      <c r="J60" s="171" t="s">
        <v>0</v>
      </c>
      <c r="K60" s="171"/>
      <c r="L60" s="172" t="s">
        <v>11</v>
      </c>
      <c r="M60" s="172"/>
      <c r="N60" s="173" t="s">
        <v>33</v>
      </c>
      <c r="O60" s="174" t="s">
        <v>3</v>
      </c>
      <c r="P60" s="21"/>
      <c r="Q60" s="170" t="s">
        <v>158</v>
      </c>
      <c r="R60" s="170"/>
      <c r="S60" s="170"/>
      <c r="T60" s="170"/>
      <c r="U60" s="6"/>
    </row>
    <row r="61" spans="1:21" ht="20.100000000000001" customHeight="1">
      <c r="A61" s="19"/>
      <c r="B61" s="148"/>
      <c r="C61" s="149"/>
      <c r="D61" s="141"/>
      <c r="E61" s="142"/>
      <c r="F61" s="142"/>
      <c r="G61" s="142"/>
      <c r="H61" s="142"/>
      <c r="I61" s="142"/>
      <c r="J61" s="171"/>
      <c r="K61" s="171"/>
      <c r="L61" s="172"/>
      <c r="M61" s="172"/>
      <c r="N61" s="173"/>
      <c r="O61" s="174"/>
      <c r="P61" s="21"/>
      <c r="Q61" s="170"/>
      <c r="R61" s="170"/>
      <c r="S61" s="170"/>
      <c r="T61" s="170"/>
      <c r="U61" s="6"/>
    </row>
    <row r="62" spans="1:21" ht="18" customHeight="1">
      <c r="A62" s="19"/>
      <c r="B62" s="148"/>
      <c r="C62" s="149"/>
      <c r="D62" s="121">
        <v>1</v>
      </c>
      <c r="E62" s="1" t="s">
        <v>95</v>
      </c>
      <c r="F62" s="175" t="s">
        <v>121</v>
      </c>
      <c r="G62" s="176"/>
      <c r="H62" s="175" t="s">
        <v>103</v>
      </c>
      <c r="I62" s="176"/>
      <c r="J62" s="175" t="s">
        <v>122</v>
      </c>
      <c r="K62" s="176"/>
      <c r="L62" s="175" t="s">
        <v>84</v>
      </c>
      <c r="M62" s="176"/>
      <c r="N62" s="46" t="s">
        <v>25</v>
      </c>
      <c r="O62" s="74">
        <v>6.5750000000000002</v>
      </c>
      <c r="P62" s="21"/>
      <c r="Q62" s="170"/>
      <c r="R62" s="170"/>
      <c r="S62" s="170"/>
      <c r="T62" s="170"/>
      <c r="U62" s="6"/>
    </row>
    <row r="63" spans="1:21" ht="18" customHeight="1">
      <c r="A63" s="19"/>
      <c r="B63" s="148"/>
      <c r="C63" s="149"/>
      <c r="D63" s="121">
        <v>2</v>
      </c>
      <c r="E63" s="1" t="s">
        <v>94</v>
      </c>
      <c r="F63" s="175" t="s">
        <v>99</v>
      </c>
      <c r="G63" s="176"/>
      <c r="H63" s="175" t="s">
        <v>98</v>
      </c>
      <c r="I63" s="176"/>
      <c r="J63" s="175" t="s">
        <v>79</v>
      </c>
      <c r="K63" s="176"/>
      <c r="L63" s="175" t="s">
        <v>44</v>
      </c>
      <c r="M63" s="176"/>
      <c r="N63" s="46" t="s">
        <v>16</v>
      </c>
      <c r="O63" s="74">
        <v>6.6719999999999997</v>
      </c>
      <c r="P63" s="21"/>
      <c r="Q63" s="170"/>
      <c r="R63" s="170"/>
      <c r="S63" s="170"/>
      <c r="T63" s="170"/>
      <c r="U63" s="6"/>
    </row>
    <row r="64" spans="1:21" ht="18" customHeight="1">
      <c r="A64" s="19"/>
      <c r="B64" s="148"/>
      <c r="C64" s="149"/>
      <c r="D64" s="121">
        <v>3</v>
      </c>
      <c r="E64" s="1" t="s">
        <v>56</v>
      </c>
      <c r="F64" s="175" t="s">
        <v>57</v>
      </c>
      <c r="G64" s="176"/>
      <c r="H64" s="175" t="s">
        <v>43</v>
      </c>
      <c r="I64" s="176"/>
      <c r="J64" s="175" t="s">
        <v>79</v>
      </c>
      <c r="K64" s="176"/>
      <c r="L64" s="175" t="s">
        <v>84</v>
      </c>
      <c r="M64" s="176"/>
      <c r="N64" s="46" t="s">
        <v>25</v>
      </c>
      <c r="O64" s="74">
        <v>6.6840000000000002</v>
      </c>
      <c r="P64" s="21"/>
      <c r="Q64" s="170"/>
      <c r="R64" s="170"/>
      <c r="S64" s="170"/>
      <c r="T64" s="170"/>
      <c r="U64" s="6"/>
    </row>
    <row r="65" spans="1:21" ht="18" customHeight="1">
      <c r="A65" s="19"/>
      <c r="B65" s="148"/>
      <c r="C65" s="149"/>
      <c r="D65" s="121">
        <v>4</v>
      </c>
      <c r="E65" s="1" t="s">
        <v>126</v>
      </c>
      <c r="F65" s="175" t="s">
        <v>52</v>
      </c>
      <c r="G65" s="176"/>
      <c r="H65" s="175" t="s">
        <v>121</v>
      </c>
      <c r="I65" s="176"/>
      <c r="J65" s="175" t="s">
        <v>143</v>
      </c>
      <c r="K65" s="176"/>
      <c r="L65" s="175" t="s">
        <v>84</v>
      </c>
      <c r="M65" s="176"/>
      <c r="N65" s="46" t="s">
        <v>25</v>
      </c>
      <c r="O65" s="74">
        <v>6.7320000000000002</v>
      </c>
      <c r="P65" s="21"/>
      <c r="Q65" s="170"/>
      <c r="R65" s="170"/>
      <c r="S65" s="170"/>
      <c r="T65" s="170"/>
      <c r="U65" s="6"/>
    </row>
    <row r="66" spans="1:21" ht="18" customHeight="1" thickBot="1">
      <c r="A66" s="19"/>
      <c r="B66" s="148"/>
      <c r="C66" s="149"/>
      <c r="D66" s="137">
        <v>5</v>
      </c>
      <c r="E66" s="138" t="s">
        <v>75</v>
      </c>
      <c r="F66" s="243" t="s">
        <v>42</v>
      </c>
      <c r="G66" s="244"/>
      <c r="H66" s="243" t="s">
        <v>57</v>
      </c>
      <c r="I66" s="244"/>
      <c r="J66" s="243" t="s">
        <v>79</v>
      </c>
      <c r="K66" s="244"/>
      <c r="L66" s="243" t="s">
        <v>83</v>
      </c>
      <c r="M66" s="244"/>
      <c r="N66" s="139" t="s">
        <v>25</v>
      </c>
      <c r="O66" s="140">
        <v>6.7729999999999997</v>
      </c>
      <c r="P66" s="21"/>
      <c r="Q66" s="170"/>
      <c r="R66" s="170"/>
      <c r="S66" s="170"/>
      <c r="T66" s="170"/>
      <c r="U66" s="6"/>
    </row>
    <row r="67" spans="1:21" ht="18" customHeight="1" thickTop="1">
      <c r="A67" s="19"/>
      <c r="B67" s="148"/>
      <c r="C67" s="149"/>
      <c r="D67" s="133">
        <v>6</v>
      </c>
      <c r="E67" s="134" t="s">
        <v>73</v>
      </c>
      <c r="F67" s="241" t="s">
        <v>40</v>
      </c>
      <c r="G67" s="242"/>
      <c r="H67" s="241" t="s">
        <v>58</v>
      </c>
      <c r="I67" s="242"/>
      <c r="J67" s="241" t="s">
        <v>79</v>
      </c>
      <c r="K67" s="242"/>
      <c r="L67" s="241" t="s">
        <v>84</v>
      </c>
      <c r="M67" s="242"/>
      <c r="N67" s="135" t="s">
        <v>25</v>
      </c>
      <c r="O67" s="136">
        <v>6.7759999999999998</v>
      </c>
      <c r="P67" s="21"/>
      <c r="Q67" s="170"/>
      <c r="R67" s="170"/>
      <c r="S67" s="170"/>
      <c r="T67" s="170"/>
      <c r="U67" s="6"/>
    </row>
    <row r="68" spans="1:21" ht="18" customHeight="1">
      <c r="A68" s="19"/>
      <c r="B68" s="148"/>
      <c r="C68" s="149"/>
      <c r="D68" s="121">
        <v>7</v>
      </c>
      <c r="E68" s="1" t="s">
        <v>66</v>
      </c>
      <c r="F68" s="175" t="s">
        <v>2</v>
      </c>
      <c r="G68" s="176"/>
      <c r="H68" s="175" t="s">
        <v>99</v>
      </c>
      <c r="I68" s="176"/>
      <c r="J68" s="175" t="s">
        <v>82</v>
      </c>
      <c r="K68" s="176"/>
      <c r="L68" s="175" t="s">
        <v>147</v>
      </c>
      <c r="M68" s="176"/>
      <c r="N68" s="46" t="s">
        <v>25</v>
      </c>
      <c r="O68" s="75">
        <v>6.8760000000000003</v>
      </c>
      <c r="P68" s="21"/>
      <c r="Q68" s="170"/>
      <c r="R68" s="170"/>
      <c r="S68" s="170"/>
      <c r="T68" s="170"/>
      <c r="U68" s="6"/>
    </row>
    <row r="69" spans="1:21" ht="18" customHeight="1">
      <c r="A69" s="19"/>
      <c r="B69" s="148"/>
      <c r="C69" s="149"/>
      <c r="D69" s="121">
        <v>8</v>
      </c>
      <c r="E69" s="1" t="s">
        <v>74</v>
      </c>
      <c r="F69" s="175" t="s">
        <v>103</v>
      </c>
      <c r="G69" s="176"/>
      <c r="H69" s="175" t="s">
        <v>40</v>
      </c>
      <c r="I69" s="176"/>
      <c r="J69" s="175" t="s">
        <v>79</v>
      </c>
      <c r="K69" s="176"/>
      <c r="L69" s="175" t="s">
        <v>84</v>
      </c>
      <c r="M69" s="176"/>
      <c r="N69" s="46" t="s">
        <v>25</v>
      </c>
      <c r="O69" s="75">
        <v>6.8810000000000002</v>
      </c>
      <c r="P69" s="21"/>
      <c r="Q69" s="170"/>
      <c r="R69" s="170"/>
      <c r="S69" s="170"/>
      <c r="T69" s="170"/>
      <c r="U69" s="6"/>
    </row>
    <row r="70" spans="1:21" ht="18" customHeight="1">
      <c r="A70" s="19"/>
      <c r="B70" s="148"/>
      <c r="C70" s="149"/>
      <c r="D70" s="121">
        <v>9</v>
      </c>
      <c r="E70" s="1" t="s">
        <v>144</v>
      </c>
      <c r="F70" s="175" t="s">
        <v>146</v>
      </c>
      <c r="G70" s="176"/>
      <c r="H70" s="175" t="s">
        <v>145</v>
      </c>
      <c r="I70" s="176"/>
      <c r="J70" s="175" t="s">
        <v>79</v>
      </c>
      <c r="K70" s="176"/>
      <c r="L70" s="175" t="s">
        <v>84</v>
      </c>
      <c r="M70" s="176"/>
      <c r="N70" s="46" t="s">
        <v>16</v>
      </c>
      <c r="O70" s="39">
        <v>7.0949999999999998</v>
      </c>
      <c r="P70" s="21"/>
      <c r="Q70" s="170"/>
      <c r="R70" s="170"/>
      <c r="S70" s="170"/>
      <c r="T70" s="170"/>
      <c r="U70" s="6"/>
    </row>
    <row r="71" spans="1:21" ht="18" customHeight="1">
      <c r="A71" s="19"/>
      <c r="B71" s="148"/>
      <c r="C71" s="149"/>
      <c r="D71" s="121">
        <v>10</v>
      </c>
      <c r="E71" s="1" t="s">
        <v>65</v>
      </c>
      <c r="F71" s="175" t="s">
        <v>97</v>
      </c>
      <c r="G71" s="176"/>
      <c r="H71" s="175" t="s">
        <v>2</v>
      </c>
      <c r="I71" s="176"/>
      <c r="J71" s="175" t="s">
        <v>115</v>
      </c>
      <c r="K71" s="176"/>
      <c r="L71" s="175" t="s">
        <v>84</v>
      </c>
      <c r="M71" s="176"/>
      <c r="N71" s="46" t="s">
        <v>16</v>
      </c>
      <c r="O71" s="39">
        <v>7.2229999999999999</v>
      </c>
      <c r="P71" s="21"/>
      <c r="Q71" s="170"/>
      <c r="R71" s="170"/>
      <c r="S71" s="170"/>
      <c r="T71" s="170"/>
      <c r="U71" s="6"/>
    </row>
    <row r="72" spans="1:21" ht="18" customHeight="1">
      <c r="A72" s="19"/>
      <c r="B72" s="148"/>
      <c r="C72" s="149"/>
      <c r="D72" s="6"/>
      <c r="E72" s="6"/>
      <c r="F72" s="6"/>
      <c r="G72" s="6"/>
      <c r="H72" s="6"/>
      <c r="I72" s="6"/>
      <c r="J72" s="6"/>
      <c r="K72" s="6"/>
      <c r="L72" s="6"/>
      <c r="M72" s="6"/>
      <c r="N72" s="6"/>
      <c r="O72" s="6"/>
      <c r="P72" s="6"/>
      <c r="Q72" s="6"/>
      <c r="R72" s="6"/>
      <c r="S72" s="6"/>
      <c r="T72" s="6"/>
      <c r="U72" s="6"/>
    </row>
    <row r="73" spans="1:21" ht="18" customHeight="1">
      <c r="A73" s="19"/>
      <c r="B73" s="148"/>
      <c r="C73" s="149"/>
      <c r="D73" s="146" t="s">
        <v>24</v>
      </c>
      <c r="E73" s="146"/>
      <c r="F73" s="146"/>
      <c r="G73" s="146"/>
      <c r="H73" s="146"/>
      <c r="I73" s="146"/>
      <c r="J73" s="146"/>
      <c r="K73" s="146"/>
      <c r="L73" s="146"/>
      <c r="M73" s="146"/>
      <c r="N73" s="146"/>
      <c r="O73" s="146"/>
      <c r="P73" s="146"/>
      <c r="Q73" s="146"/>
      <c r="R73" s="146"/>
      <c r="S73" s="146"/>
      <c r="T73" s="6"/>
      <c r="U73" s="19"/>
    </row>
    <row r="74" spans="1:21" ht="18" customHeight="1">
      <c r="A74" s="19"/>
      <c r="B74" s="148"/>
      <c r="C74" s="149"/>
      <c r="D74" s="141" t="s">
        <v>1</v>
      </c>
      <c r="E74" s="142" t="s">
        <v>15</v>
      </c>
      <c r="F74" s="168" t="s">
        <v>59</v>
      </c>
      <c r="G74" s="144" t="s">
        <v>20</v>
      </c>
      <c r="H74" s="145" t="s">
        <v>17</v>
      </c>
      <c r="I74" s="145"/>
      <c r="J74" s="145"/>
      <c r="K74" s="145"/>
      <c r="L74" s="145"/>
      <c r="M74" s="145"/>
      <c r="N74" s="145" t="s">
        <v>18</v>
      </c>
      <c r="O74" s="145"/>
      <c r="P74" s="145"/>
      <c r="Q74" s="145"/>
      <c r="R74" s="145"/>
      <c r="S74" s="145"/>
      <c r="T74" s="6"/>
      <c r="U74" s="19"/>
    </row>
    <row r="75" spans="1:21" ht="18" customHeight="1">
      <c r="A75" s="19"/>
      <c r="B75" s="148"/>
      <c r="C75" s="149"/>
      <c r="D75" s="141"/>
      <c r="E75" s="142"/>
      <c r="F75" s="169"/>
      <c r="G75" s="144"/>
      <c r="H75" s="45" t="s">
        <v>19</v>
      </c>
      <c r="I75" s="28">
        <v>1</v>
      </c>
      <c r="J75" s="25">
        <v>2</v>
      </c>
      <c r="K75" s="26">
        <v>3</v>
      </c>
      <c r="L75" s="27">
        <v>4</v>
      </c>
      <c r="M75" s="33">
        <v>5</v>
      </c>
      <c r="N75" s="45" t="s">
        <v>19</v>
      </c>
      <c r="O75" s="28">
        <v>1</v>
      </c>
      <c r="P75" s="25">
        <v>2</v>
      </c>
      <c r="Q75" s="26">
        <v>3</v>
      </c>
      <c r="R75" s="27">
        <v>4</v>
      </c>
      <c r="S75" s="33">
        <v>5</v>
      </c>
      <c r="T75" s="6"/>
      <c r="U75" s="19"/>
    </row>
    <row r="76" spans="1:21" ht="18" customHeight="1">
      <c r="A76" s="19"/>
      <c r="B76" s="148"/>
      <c r="C76" s="149"/>
      <c r="D76" s="124">
        <v>1</v>
      </c>
      <c r="E76" s="1" t="s">
        <v>95</v>
      </c>
      <c r="F76" s="49">
        <v>20</v>
      </c>
      <c r="G76" s="86">
        <f t="shared" ref="G76:G85" si="0">H76+N76</f>
        <v>519.20000000000005</v>
      </c>
      <c r="H76" s="114">
        <f>SUM(I76:M76)</f>
        <v>260</v>
      </c>
      <c r="I76" s="71">
        <v>52</v>
      </c>
      <c r="J76" s="71">
        <v>52</v>
      </c>
      <c r="K76" s="70">
        <v>53</v>
      </c>
      <c r="L76" s="71">
        <v>52</v>
      </c>
      <c r="M76" s="72">
        <v>51</v>
      </c>
      <c r="N76" s="41">
        <f>SUM(O76:S76)</f>
        <v>259.2</v>
      </c>
      <c r="O76" s="71">
        <v>52.2</v>
      </c>
      <c r="P76" s="70">
        <v>53</v>
      </c>
      <c r="Q76" s="71">
        <v>52</v>
      </c>
      <c r="R76" s="71">
        <v>52</v>
      </c>
      <c r="S76" s="73">
        <v>50</v>
      </c>
      <c r="T76" s="6"/>
      <c r="U76" s="19"/>
    </row>
    <row r="77" spans="1:21" ht="18" customHeight="1">
      <c r="A77" s="19"/>
      <c r="B77" s="148"/>
      <c r="C77" s="149"/>
      <c r="D77" s="124">
        <v>2</v>
      </c>
      <c r="E77" s="1" t="s">
        <v>94</v>
      </c>
      <c r="F77" s="49">
        <v>18</v>
      </c>
      <c r="G77" s="86">
        <f t="shared" si="0"/>
        <v>513.34</v>
      </c>
      <c r="H77" s="115">
        <f t="shared" ref="H77:H85" si="1">SUM(I77:M77)</f>
        <v>258</v>
      </c>
      <c r="I77" s="71">
        <v>52</v>
      </c>
      <c r="J77" s="70">
        <v>53</v>
      </c>
      <c r="K77" s="70">
        <v>53</v>
      </c>
      <c r="L77" s="72">
        <v>51</v>
      </c>
      <c r="M77" s="90">
        <v>49</v>
      </c>
      <c r="N77" s="68">
        <f t="shared" ref="N77:N85" si="2">SUM(O77:S77)</f>
        <v>255.34</v>
      </c>
      <c r="O77" s="72">
        <v>51</v>
      </c>
      <c r="P77" s="70">
        <v>53</v>
      </c>
      <c r="Q77" s="71">
        <v>52.34</v>
      </c>
      <c r="R77" s="72">
        <v>51</v>
      </c>
      <c r="S77" s="90">
        <v>48</v>
      </c>
      <c r="T77" s="6"/>
      <c r="U77" s="19"/>
    </row>
    <row r="78" spans="1:21" ht="18" customHeight="1">
      <c r="A78" s="19"/>
      <c r="B78" s="148"/>
      <c r="C78" s="149"/>
      <c r="D78" s="124">
        <v>3</v>
      </c>
      <c r="E78" s="1" t="s">
        <v>56</v>
      </c>
      <c r="F78" s="49">
        <v>16</v>
      </c>
      <c r="G78" s="86">
        <f t="shared" si="0"/>
        <v>511.78999999999996</v>
      </c>
      <c r="H78" s="116">
        <f t="shared" si="1"/>
        <v>259</v>
      </c>
      <c r="I78" s="72">
        <v>51</v>
      </c>
      <c r="J78" s="71">
        <v>52</v>
      </c>
      <c r="K78" s="69">
        <v>54</v>
      </c>
      <c r="L78" s="71">
        <v>52</v>
      </c>
      <c r="M78" s="73">
        <v>50</v>
      </c>
      <c r="N78" s="68">
        <f t="shared" si="2"/>
        <v>252.79</v>
      </c>
      <c r="O78" s="72">
        <v>51</v>
      </c>
      <c r="P78" s="90">
        <v>49</v>
      </c>
      <c r="Q78" s="72">
        <v>51</v>
      </c>
      <c r="R78" s="71">
        <v>51.79</v>
      </c>
      <c r="S78" s="73">
        <v>50</v>
      </c>
      <c r="T78" s="6"/>
      <c r="U78" s="19"/>
    </row>
    <row r="79" spans="1:21" ht="18" customHeight="1">
      <c r="A79" s="19"/>
      <c r="B79" s="148"/>
      <c r="C79" s="149"/>
      <c r="D79" s="124">
        <v>4</v>
      </c>
      <c r="E79" s="1" t="s">
        <v>75</v>
      </c>
      <c r="F79" s="49">
        <v>15</v>
      </c>
      <c r="G79" s="86">
        <f t="shared" si="0"/>
        <v>510.63</v>
      </c>
      <c r="H79" s="51">
        <f t="shared" si="1"/>
        <v>253</v>
      </c>
      <c r="I79" s="73">
        <v>50</v>
      </c>
      <c r="J79" s="72">
        <v>51</v>
      </c>
      <c r="K79" s="71">
        <v>52</v>
      </c>
      <c r="L79" s="72">
        <v>51</v>
      </c>
      <c r="M79" s="90">
        <v>49</v>
      </c>
      <c r="N79" s="42">
        <f t="shared" si="2"/>
        <v>257.63</v>
      </c>
      <c r="O79" s="72">
        <v>51</v>
      </c>
      <c r="P79" s="71">
        <v>52</v>
      </c>
      <c r="Q79" s="70">
        <v>53</v>
      </c>
      <c r="R79" s="72">
        <v>51</v>
      </c>
      <c r="S79" s="72">
        <v>50.63</v>
      </c>
      <c r="T79" s="6"/>
      <c r="U79" s="19"/>
    </row>
    <row r="80" spans="1:21" ht="18" customHeight="1">
      <c r="A80" s="19"/>
      <c r="B80" s="148"/>
      <c r="C80" s="149"/>
      <c r="D80" s="124">
        <v>5</v>
      </c>
      <c r="E80" s="134" t="s">
        <v>126</v>
      </c>
      <c r="F80" s="49">
        <v>14</v>
      </c>
      <c r="G80" s="86">
        <f t="shared" si="0"/>
        <v>508.83</v>
      </c>
      <c r="H80" s="51">
        <f t="shared" si="1"/>
        <v>253</v>
      </c>
      <c r="I80" s="73">
        <v>50</v>
      </c>
      <c r="J80" s="71">
        <v>52</v>
      </c>
      <c r="K80" s="71">
        <v>52</v>
      </c>
      <c r="L80" s="73">
        <v>50</v>
      </c>
      <c r="M80" s="90">
        <v>49</v>
      </c>
      <c r="N80" s="40">
        <f t="shared" si="2"/>
        <v>255.82999999999998</v>
      </c>
      <c r="O80" s="72">
        <v>51</v>
      </c>
      <c r="P80" s="70">
        <v>52.83</v>
      </c>
      <c r="Q80" s="71">
        <v>52</v>
      </c>
      <c r="R80" s="72">
        <v>51</v>
      </c>
      <c r="S80" s="90">
        <v>49</v>
      </c>
      <c r="T80" s="6"/>
      <c r="U80" s="19"/>
    </row>
    <row r="81" spans="1:21" ht="18" customHeight="1">
      <c r="A81" s="19"/>
      <c r="B81" s="148"/>
      <c r="C81" s="149"/>
      <c r="D81" s="124">
        <v>6</v>
      </c>
      <c r="E81" s="134" t="s">
        <v>73</v>
      </c>
      <c r="F81" s="49">
        <v>13</v>
      </c>
      <c r="G81" s="86">
        <f t="shared" si="0"/>
        <v>504.09000000000003</v>
      </c>
      <c r="H81" s="51">
        <f t="shared" si="1"/>
        <v>252</v>
      </c>
      <c r="I81" s="73">
        <v>50</v>
      </c>
      <c r="J81" s="72">
        <v>51</v>
      </c>
      <c r="K81" s="71">
        <v>52</v>
      </c>
      <c r="L81" s="73">
        <v>50</v>
      </c>
      <c r="M81" s="90">
        <v>49</v>
      </c>
      <c r="N81" s="68">
        <f t="shared" si="2"/>
        <v>252.09</v>
      </c>
      <c r="O81" s="73">
        <v>50.09</v>
      </c>
      <c r="P81" s="72">
        <v>51</v>
      </c>
      <c r="Q81" s="71">
        <v>52</v>
      </c>
      <c r="R81" s="72">
        <v>51</v>
      </c>
      <c r="S81" s="90">
        <v>48</v>
      </c>
      <c r="T81" s="6"/>
      <c r="U81" s="19"/>
    </row>
    <row r="82" spans="1:21" ht="18" customHeight="1">
      <c r="A82" s="19"/>
      <c r="B82" s="148"/>
      <c r="C82" s="122"/>
      <c r="D82" s="124">
        <v>7</v>
      </c>
      <c r="E82" s="1" t="s">
        <v>66</v>
      </c>
      <c r="F82" s="49">
        <v>12</v>
      </c>
      <c r="G82" s="87">
        <f t="shared" si="0"/>
        <v>499.56</v>
      </c>
      <c r="H82" s="50">
        <f t="shared" si="1"/>
        <v>247</v>
      </c>
      <c r="I82" s="90">
        <v>49</v>
      </c>
      <c r="J82" s="73">
        <v>50</v>
      </c>
      <c r="K82" s="72">
        <v>51</v>
      </c>
      <c r="L82" s="73">
        <v>50</v>
      </c>
      <c r="M82" s="90">
        <v>47</v>
      </c>
      <c r="N82" s="68">
        <f t="shared" si="2"/>
        <v>252.56</v>
      </c>
      <c r="O82" s="72">
        <v>51</v>
      </c>
      <c r="P82" s="72">
        <v>51</v>
      </c>
      <c r="Q82" s="70">
        <v>52.56</v>
      </c>
      <c r="R82" s="72">
        <v>51</v>
      </c>
      <c r="S82" s="90">
        <v>47</v>
      </c>
      <c r="T82" s="6"/>
      <c r="U82" s="19"/>
    </row>
    <row r="83" spans="1:21" ht="18" customHeight="1">
      <c r="A83" s="19"/>
      <c r="B83" s="148"/>
      <c r="C83" s="122"/>
      <c r="D83" s="124">
        <v>8</v>
      </c>
      <c r="E83" s="1" t="s">
        <v>74</v>
      </c>
      <c r="F83" s="49">
        <v>11</v>
      </c>
      <c r="G83" s="87">
        <f t="shared" si="0"/>
        <v>490.83</v>
      </c>
      <c r="H83" s="50">
        <f t="shared" si="1"/>
        <v>248</v>
      </c>
      <c r="I83" s="90">
        <v>49</v>
      </c>
      <c r="J83" s="73">
        <v>50</v>
      </c>
      <c r="K83" s="72">
        <v>51</v>
      </c>
      <c r="L83" s="90">
        <v>49</v>
      </c>
      <c r="M83" s="90">
        <v>49</v>
      </c>
      <c r="N83" s="32">
        <f t="shared" si="2"/>
        <v>242.82999999999998</v>
      </c>
      <c r="O83" s="90">
        <v>47</v>
      </c>
      <c r="P83" s="73">
        <v>50</v>
      </c>
      <c r="Q83" s="73">
        <v>50</v>
      </c>
      <c r="R83" s="90">
        <v>48.83</v>
      </c>
      <c r="S83" s="90">
        <v>47</v>
      </c>
      <c r="T83" s="6"/>
      <c r="U83" s="19"/>
    </row>
    <row r="84" spans="1:21" ht="18" customHeight="1">
      <c r="A84" s="19"/>
      <c r="B84" s="148"/>
      <c r="C84" s="122"/>
      <c r="D84" s="124">
        <v>9</v>
      </c>
      <c r="E84" s="1" t="s">
        <v>65</v>
      </c>
      <c r="F84" s="49">
        <v>10</v>
      </c>
      <c r="G84" s="87">
        <f t="shared" si="0"/>
        <v>473.43</v>
      </c>
      <c r="H84" s="50">
        <f t="shared" si="1"/>
        <v>235</v>
      </c>
      <c r="I84" s="90">
        <v>47</v>
      </c>
      <c r="J84" s="90">
        <v>48</v>
      </c>
      <c r="K84" s="90">
        <v>48</v>
      </c>
      <c r="L84" s="90">
        <v>47</v>
      </c>
      <c r="M84" s="90">
        <v>45</v>
      </c>
      <c r="N84" s="32">
        <f t="shared" si="2"/>
        <v>238.43</v>
      </c>
      <c r="O84" s="90">
        <v>48</v>
      </c>
      <c r="P84" s="90">
        <v>47</v>
      </c>
      <c r="Q84" s="90">
        <v>49</v>
      </c>
      <c r="R84" s="90">
        <v>48</v>
      </c>
      <c r="S84" s="90">
        <v>46.43</v>
      </c>
      <c r="T84" s="6"/>
      <c r="U84" s="19"/>
    </row>
    <row r="85" spans="1:21" ht="18" customHeight="1">
      <c r="A85" s="19"/>
      <c r="B85" s="148"/>
      <c r="C85" s="122"/>
      <c r="D85" s="124">
        <v>10</v>
      </c>
      <c r="E85" s="1" t="s">
        <v>144</v>
      </c>
      <c r="F85" s="49">
        <v>9</v>
      </c>
      <c r="G85" s="87">
        <f t="shared" si="0"/>
        <v>433.14</v>
      </c>
      <c r="H85" s="50">
        <f t="shared" si="1"/>
        <v>228</v>
      </c>
      <c r="I85" s="90">
        <v>43</v>
      </c>
      <c r="J85" s="90">
        <v>47</v>
      </c>
      <c r="K85" s="90">
        <v>48</v>
      </c>
      <c r="L85" s="90">
        <v>46</v>
      </c>
      <c r="M85" s="90">
        <v>44</v>
      </c>
      <c r="N85" s="32">
        <f t="shared" si="2"/>
        <v>205.14</v>
      </c>
      <c r="O85" s="90">
        <v>41</v>
      </c>
      <c r="P85" s="90">
        <v>43.14</v>
      </c>
      <c r="Q85" s="90">
        <v>43</v>
      </c>
      <c r="R85" s="90">
        <v>41</v>
      </c>
      <c r="S85" s="90">
        <v>37</v>
      </c>
      <c r="T85" s="6"/>
      <c r="U85" s="19"/>
    </row>
    <row r="86" spans="1:21" ht="18" customHeight="1">
      <c r="A86" s="19"/>
      <c r="B86" s="148"/>
      <c r="C86" s="19"/>
      <c r="D86" s="19"/>
      <c r="E86" s="19"/>
      <c r="F86" s="19"/>
      <c r="G86" s="19"/>
      <c r="H86" s="19"/>
      <c r="I86" s="19"/>
      <c r="J86" s="19"/>
      <c r="K86" s="19"/>
      <c r="L86" s="19"/>
      <c r="M86" s="19"/>
      <c r="N86" s="19"/>
      <c r="O86" s="19"/>
      <c r="P86" s="19"/>
      <c r="Q86" s="19"/>
      <c r="R86" s="19"/>
      <c r="S86" s="19"/>
      <c r="T86" s="19"/>
      <c r="U86" s="19"/>
    </row>
    <row r="87" spans="1:21" ht="18" customHeight="1">
      <c r="A87" s="19"/>
      <c r="B87" s="148"/>
      <c r="C87" s="44"/>
      <c r="D87" s="64"/>
      <c r="E87" s="44"/>
      <c r="F87" s="64"/>
      <c r="G87" s="44"/>
      <c r="H87" s="64"/>
      <c r="I87" s="44"/>
      <c r="J87" s="64"/>
      <c r="K87" s="44"/>
      <c r="L87" s="64"/>
      <c r="M87" s="44"/>
      <c r="N87" s="64"/>
      <c r="O87" s="44"/>
      <c r="P87" s="64"/>
      <c r="Q87" s="44"/>
      <c r="R87" s="64"/>
      <c r="S87" s="44"/>
      <c r="T87" s="64"/>
      <c r="U87" s="19"/>
    </row>
    <row r="88" spans="1:21" ht="18" customHeight="1">
      <c r="A88" s="19"/>
      <c r="B88" s="148"/>
      <c r="C88" s="19"/>
      <c r="D88" s="19"/>
      <c r="E88" s="19"/>
      <c r="F88" s="19"/>
      <c r="G88" s="19"/>
      <c r="H88" s="19"/>
      <c r="I88" s="19"/>
      <c r="J88" s="19"/>
      <c r="K88" s="19"/>
      <c r="L88" s="19"/>
      <c r="M88" s="19"/>
      <c r="N88" s="19"/>
      <c r="O88" s="19"/>
      <c r="P88" s="19"/>
      <c r="Q88" s="19"/>
      <c r="R88" s="19"/>
      <c r="S88" s="19"/>
      <c r="T88" s="19"/>
      <c r="U88" s="19"/>
    </row>
    <row r="89" spans="1:21" ht="18" customHeight="1">
      <c r="A89" s="19"/>
      <c r="B89" s="148"/>
      <c r="C89" s="149" t="s">
        <v>88</v>
      </c>
      <c r="D89" s="146" t="s">
        <v>138</v>
      </c>
      <c r="E89" s="146"/>
      <c r="F89" s="146"/>
      <c r="G89" s="146"/>
      <c r="H89" s="146"/>
      <c r="I89" s="146"/>
      <c r="J89" s="146"/>
      <c r="K89" s="146"/>
      <c r="L89" s="146"/>
      <c r="M89" s="146"/>
      <c r="N89" s="146"/>
      <c r="O89" s="146"/>
      <c r="P89" s="19"/>
      <c r="Q89" s="21"/>
      <c r="R89" s="21"/>
      <c r="S89" s="21"/>
      <c r="T89" s="21"/>
      <c r="U89" s="19"/>
    </row>
    <row r="90" spans="1:21" ht="18" customHeight="1">
      <c r="A90" s="19"/>
      <c r="B90" s="148"/>
      <c r="C90" s="149"/>
      <c r="D90" s="141" t="s">
        <v>1</v>
      </c>
      <c r="E90" s="150" t="s">
        <v>15</v>
      </c>
      <c r="F90" s="152" t="s">
        <v>113</v>
      </c>
      <c r="G90" s="153"/>
      <c r="H90" s="156" t="s">
        <v>5</v>
      </c>
      <c r="I90" s="157"/>
      <c r="J90" s="160" t="s">
        <v>0</v>
      </c>
      <c r="K90" s="161"/>
      <c r="L90" s="152" t="s">
        <v>11</v>
      </c>
      <c r="M90" s="153"/>
      <c r="N90" s="164" t="s">
        <v>33</v>
      </c>
      <c r="O90" s="166" t="s">
        <v>3</v>
      </c>
      <c r="P90" s="19"/>
      <c r="Q90" s="170" t="s">
        <v>157</v>
      </c>
      <c r="R90" s="170"/>
      <c r="S90" s="170"/>
      <c r="T90" s="170"/>
      <c r="U90" s="19"/>
    </row>
    <row r="91" spans="1:21" ht="18" customHeight="1">
      <c r="A91" s="19"/>
      <c r="B91" s="148"/>
      <c r="C91" s="149"/>
      <c r="D91" s="141"/>
      <c r="E91" s="151"/>
      <c r="F91" s="154"/>
      <c r="G91" s="155"/>
      <c r="H91" s="158"/>
      <c r="I91" s="159"/>
      <c r="J91" s="162"/>
      <c r="K91" s="163"/>
      <c r="L91" s="154"/>
      <c r="M91" s="155"/>
      <c r="N91" s="165"/>
      <c r="O91" s="167"/>
      <c r="P91" s="19"/>
      <c r="Q91" s="170"/>
      <c r="R91" s="170"/>
      <c r="S91" s="170"/>
      <c r="T91" s="170"/>
      <c r="U91" s="19"/>
    </row>
    <row r="92" spans="1:21" ht="18" customHeight="1">
      <c r="A92" s="19"/>
      <c r="B92" s="148"/>
      <c r="C92" s="149"/>
      <c r="D92" s="132">
        <v>1</v>
      </c>
      <c r="E92" s="1" t="s">
        <v>95</v>
      </c>
      <c r="F92" s="175" t="s">
        <v>103</v>
      </c>
      <c r="G92" s="176"/>
      <c r="H92" s="175" t="s">
        <v>121</v>
      </c>
      <c r="I92" s="176"/>
      <c r="J92" s="175" t="s">
        <v>122</v>
      </c>
      <c r="K92" s="176"/>
      <c r="L92" s="175" t="s">
        <v>84</v>
      </c>
      <c r="M92" s="176"/>
      <c r="N92" s="46" t="s">
        <v>25</v>
      </c>
      <c r="O92" s="74">
        <v>6.5919999999999996</v>
      </c>
      <c r="P92" s="19"/>
      <c r="Q92" s="170"/>
      <c r="R92" s="170"/>
      <c r="S92" s="170"/>
      <c r="T92" s="170"/>
      <c r="U92" s="19"/>
    </row>
    <row r="93" spans="1:21" ht="18" customHeight="1">
      <c r="A93" s="19"/>
      <c r="B93" s="148"/>
      <c r="C93" s="149"/>
      <c r="D93" s="132">
        <v>2</v>
      </c>
      <c r="E93" s="1" t="s">
        <v>73</v>
      </c>
      <c r="F93" s="175" t="s">
        <v>58</v>
      </c>
      <c r="G93" s="176"/>
      <c r="H93" s="175" t="s">
        <v>40</v>
      </c>
      <c r="I93" s="176"/>
      <c r="J93" s="175" t="s">
        <v>79</v>
      </c>
      <c r="K93" s="176"/>
      <c r="L93" s="175" t="s">
        <v>142</v>
      </c>
      <c r="M93" s="176"/>
      <c r="N93" s="46" t="s">
        <v>25</v>
      </c>
      <c r="O93" s="74">
        <v>6.6849999999999996</v>
      </c>
      <c r="P93" s="19"/>
      <c r="Q93" s="170"/>
      <c r="R93" s="170"/>
      <c r="S93" s="170"/>
      <c r="T93" s="170"/>
      <c r="U93" s="19"/>
    </row>
    <row r="94" spans="1:21" ht="18" customHeight="1">
      <c r="A94" s="19"/>
      <c r="B94" s="148"/>
      <c r="C94" s="149"/>
      <c r="D94" s="132">
        <v>3</v>
      </c>
      <c r="E94" s="1" t="s">
        <v>75</v>
      </c>
      <c r="F94" s="175" t="s">
        <v>57</v>
      </c>
      <c r="G94" s="176"/>
      <c r="H94" s="175" t="s">
        <v>42</v>
      </c>
      <c r="I94" s="176"/>
      <c r="J94" s="175" t="s">
        <v>79</v>
      </c>
      <c r="K94" s="176"/>
      <c r="L94" s="175" t="s">
        <v>83</v>
      </c>
      <c r="M94" s="176"/>
      <c r="N94" s="46" t="s">
        <v>25</v>
      </c>
      <c r="O94" s="74">
        <v>6.6849999999999996</v>
      </c>
      <c r="P94" s="19"/>
      <c r="Q94" s="170"/>
      <c r="R94" s="170"/>
      <c r="S94" s="170"/>
      <c r="T94" s="170"/>
      <c r="U94" s="19"/>
    </row>
    <row r="95" spans="1:21" ht="18" customHeight="1">
      <c r="A95" s="19"/>
      <c r="B95" s="148"/>
      <c r="C95" s="149"/>
      <c r="D95" s="132">
        <v>4</v>
      </c>
      <c r="E95" s="1" t="s">
        <v>126</v>
      </c>
      <c r="F95" s="175" t="s">
        <v>121</v>
      </c>
      <c r="G95" s="176"/>
      <c r="H95" s="175" t="s">
        <v>52</v>
      </c>
      <c r="I95" s="176"/>
      <c r="J95" s="175" t="s">
        <v>143</v>
      </c>
      <c r="K95" s="176"/>
      <c r="L95" s="175" t="s">
        <v>84</v>
      </c>
      <c r="M95" s="176"/>
      <c r="N95" s="46" t="s">
        <v>25</v>
      </c>
      <c r="O95" s="74">
        <v>6.7110000000000003</v>
      </c>
      <c r="P95" s="19"/>
      <c r="Q95" s="170"/>
      <c r="R95" s="170"/>
      <c r="S95" s="170"/>
      <c r="T95" s="170"/>
      <c r="U95" s="19"/>
    </row>
    <row r="96" spans="1:21" ht="18" customHeight="1" thickBot="1">
      <c r="A96" s="19"/>
      <c r="B96" s="148"/>
      <c r="C96" s="149"/>
      <c r="D96" s="210">
        <v>5</v>
      </c>
      <c r="E96" s="138" t="s">
        <v>66</v>
      </c>
      <c r="F96" s="243" t="s">
        <v>99</v>
      </c>
      <c r="G96" s="244"/>
      <c r="H96" s="243" t="s">
        <v>2</v>
      </c>
      <c r="I96" s="244"/>
      <c r="J96" s="243" t="s">
        <v>82</v>
      </c>
      <c r="K96" s="244"/>
      <c r="L96" s="243" t="s">
        <v>147</v>
      </c>
      <c r="M96" s="244"/>
      <c r="N96" s="139" t="s">
        <v>25</v>
      </c>
      <c r="O96" s="140">
        <v>6.7190000000000003</v>
      </c>
      <c r="P96" s="19"/>
      <c r="Q96" s="170"/>
      <c r="R96" s="170"/>
      <c r="S96" s="170"/>
      <c r="T96" s="170"/>
      <c r="U96" s="19"/>
    </row>
    <row r="97" spans="1:21" ht="18" customHeight="1" thickTop="1">
      <c r="A97" s="19"/>
      <c r="B97" s="148"/>
      <c r="C97" s="149"/>
      <c r="D97" s="131">
        <v>6</v>
      </c>
      <c r="E97" s="134" t="s">
        <v>94</v>
      </c>
      <c r="F97" s="241" t="s">
        <v>98</v>
      </c>
      <c r="G97" s="242"/>
      <c r="H97" s="241" t="s">
        <v>99</v>
      </c>
      <c r="I97" s="242"/>
      <c r="J97" s="241" t="s">
        <v>79</v>
      </c>
      <c r="K97" s="242"/>
      <c r="L97" s="241" t="s">
        <v>44</v>
      </c>
      <c r="M97" s="242"/>
      <c r="N97" s="135" t="s">
        <v>25</v>
      </c>
      <c r="O97" s="136">
        <v>6.7389999999999999</v>
      </c>
      <c r="P97" s="19"/>
      <c r="Q97" s="170"/>
      <c r="R97" s="170"/>
      <c r="S97" s="170"/>
      <c r="T97" s="170"/>
      <c r="U97" s="19"/>
    </row>
    <row r="98" spans="1:21" ht="18" customHeight="1">
      <c r="A98" s="19"/>
      <c r="B98" s="148"/>
      <c r="C98" s="149"/>
      <c r="D98" s="124">
        <v>7</v>
      </c>
      <c r="E98" s="1" t="s">
        <v>56</v>
      </c>
      <c r="F98" s="175" t="s">
        <v>43</v>
      </c>
      <c r="G98" s="176"/>
      <c r="H98" s="175" t="s">
        <v>57</v>
      </c>
      <c r="I98" s="176"/>
      <c r="J98" s="175" t="s">
        <v>79</v>
      </c>
      <c r="K98" s="176"/>
      <c r="L98" s="175" t="s">
        <v>84</v>
      </c>
      <c r="M98" s="176"/>
      <c r="N98" s="46" t="s">
        <v>25</v>
      </c>
      <c r="O98" s="74">
        <v>6.7480000000000002</v>
      </c>
      <c r="P98" s="19"/>
      <c r="Q98" s="170"/>
      <c r="R98" s="170"/>
      <c r="S98" s="170"/>
      <c r="T98" s="170"/>
      <c r="U98" s="19"/>
    </row>
    <row r="99" spans="1:21" ht="18" customHeight="1">
      <c r="A99" s="19"/>
      <c r="B99" s="148"/>
      <c r="C99" s="149"/>
      <c r="D99" s="124">
        <v>8</v>
      </c>
      <c r="E99" s="1" t="s">
        <v>74</v>
      </c>
      <c r="F99" s="175" t="s">
        <v>40</v>
      </c>
      <c r="G99" s="176"/>
      <c r="H99" s="175" t="s">
        <v>103</v>
      </c>
      <c r="I99" s="176"/>
      <c r="J99" s="175" t="s">
        <v>80</v>
      </c>
      <c r="K99" s="176"/>
      <c r="L99" s="175" t="s">
        <v>84</v>
      </c>
      <c r="M99" s="176"/>
      <c r="N99" s="46" t="s">
        <v>25</v>
      </c>
      <c r="O99" s="75">
        <v>6.8890000000000002</v>
      </c>
      <c r="P99" s="19"/>
      <c r="Q99" s="170"/>
      <c r="R99" s="170"/>
      <c r="S99" s="170"/>
      <c r="T99" s="170"/>
      <c r="U99" s="19"/>
    </row>
    <row r="100" spans="1:21" ht="18" customHeight="1">
      <c r="A100" s="19"/>
      <c r="B100" s="148"/>
      <c r="C100" s="149"/>
      <c r="D100" s="124">
        <v>9</v>
      </c>
      <c r="E100" s="1" t="s">
        <v>65</v>
      </c>
      <c r="F100" s="175" t="s">
        <v>2</v>
      </c>
      <c r="G100" s="176"/>
      <c r="H100" s="175" t="s">
        <v>97</v>
      </c>
      <c r="I100" s="176"/>
      <c r="J100" s="175" t="s">
        <v>115</v>
      </c>
      <c r="K100" s="176"/>
      <c r="L100" s="175" t="s">
        <v>84</v>
      </c>
      <c r="M100" s="176"/>
      <c r="N100" s="46" t="s">
        <v>16</v>
      </c>
      <c r="O100" s="39">
        <v>7.1529999999999996</v>
      </c>
      <c r="P100" s="19"/>
      <c r="Q100" s="170"/>
      <c r="R100" s="170"/>
      <c r="S100" s="170"/>
      <c r="T100" s="170"/>
      <c r="U100" s="19"/>
    </row>
    <row r="101" spans="1:21" ht="18" customHeight="1">
      <c r="A101" s="19"/>
      <c r="B101" s="148"/>
      <c r="C101" s="149"/>
      <c r="D101" s="124">
        <v>10</v>
      </c>
      <c r="E101" s="1" t="s">
        <v>149</v>
      </c>
      <c r="F101" s="175" t="s">
        <v>145</v>
      </c>
      <c r="G101" s="176"/>
      <c r="H101" s="175" t="s">
        <v>146</v>
      </c>
      <c r="I101" s="176"/>
      <c r="J101" s="175" t="s">
        <v>79</v>
      </c>
      <c r="K101" s="176"/>
      <c r="L101" s="175" t="s">
        <v>84</v>
      </c>
      <c r="M101" s="176"/>
      <c r="N101" s="46" t="s">
        <v>105</v>
      </c>
      <c r="O101" s="39">
        <v>7.6870000000000003</v>
      </c>
      <c r="P101" s="19"/>
      <c r="Q101" s="170"/>
      <c r="R101" s="170"/>
      <c r="S101" s="170"/>
      <c r="T101" s="170"/>
      <c r="U101" s="19"/>
    </row>
    <row r="102" spans="1:21" s="24" customFormat="1" ht="18" customHeight="1">
      <c r="A102" s="6"/>
      <c r="B102" s="148"/>
      <c r="C102" s="149"/>
      <c r="D102" s="6"/>
      <c r="E102" s="6"/>
      <c r="F102" s="6"/>
      <c r="G102" s="6"/>
      <c r="H102" s="6"/>
      <c r="I102" s="6"/>
      <c r="J102" s="6"/>
      <c r="K102" s="6"/>
      <c r="L102" s="6"/>
      <c r="M102" s="6"/>
      <c r="N102" s="6"/>
      <c r="O102" s="6"/>
      <c r="P102" s="6"/>
      <c r="Q102" s="6"/>
      <c r="R102" s="6"/>
      <c r="S102" s="6"/>
      <c r="T102" s="6"/>
      <c r="U102" s="19"/>
    </row>
    <row r="103" spans="1:21" ht="18" customHeight="1">
      <c r="A103" s="19"/>
      <c r="B103" s="148"/>
      <c r="C103" s="149"/>
      <c r="D103" s="146" t="s">
        <v>24</v>
      </c>
      <c r="E103" s="146"/>
      <c r="F103" s="146"/>
      <c r="G103" s="146"/>
      <c r="H103" s="146"/>
      <c r="I103" s="146"/>
      <c r="J103" s="146"/>
      <c r="K103" s="146"/>
      <c r="L103" s="146"/>
      <c r="M103" s="146"/>
      <c r="N103" s="146"/>
      <c r="O103" s="146"/>
      <c r="P103" s="146"/>
      <c r="Q103" s="146"/>
      <c r="R103" s="146"/>
      <c r="S103" s="146"/>
      <c r="T103" s="19"/>
      <c r="U103" s="19"/>
    </row>
    <row r="104" spans="1:21" ht="18" customHeight="1">
      <c r="A104" s="19"/>
      <c r="B104" s="148"/>
      <c r="C104" s="149"/>
      <c r="D104" s="141" t="s">
        <v>1</v>
      </c>
      <c r="E104" s="142" t="s">
        <v>15</v>
      </c>
      <c r="F104" s="143" t="s">
        <v>59</v>
      </c>
      <c r="G104" s="144" t="s">
        <v>20</v>
      </c>
      <c r="H104" s="145" t="s">
        <v>17</v>
      </c>
      <c r="I104" s="145"/>
      <c r="J104" s="145"/>
      <c r="K104" s="145"/>
      <c r="L104" s="145"/>
      <c r="M104" s="145"/>
      <c r="N104" s="145" t="s">
        <v>18</v>
      </c>
      <c r="O104" s="145"/>
      <c r="P104" s="145"/>
      <c r="Q104" s="145"/>
      <c r="R104" s="145"/>
      <c r="S104" s="145"/>
      <c r="T104" s="19"/>
      <c r="U104" s="19"/>
    </row>
    <row r="105" spans="1:21" ht="18" customHeight="1">
      <c r="A105" s="19"/>
      <c r="B105" s="148"/>
      <c r="C105" s="149"/>
      <c r="D105" s="141"/>
      <c r="E105" s="142"/>
      <c r="F105" s="143"/>
      <c r="G105" s="144"/>
      <c r="H105" s="45" t="s">
        <v>19</v>
      </c>
      <c r="I105" s="28">
        <v>1</v>
      </c>
      <c r="J105" s="25">
        <v>2</v>
      </c>
      <c r="K105" s="26">
        <v>3</v>
      </c>
      <c r="L105" s="27">
        <v>4</v>
      </c>
      <c r="M105" s="33">
        <v>5</v>
      </c>
      <c r="N105" s="45" t="s">
        <v>19</v>
      </c>
      <c r="O105" s="28">
        <v>1</v>
      </c>
      <c r="P105" s="25">
        <v>2</v>
      </c>
      <c r="Q105" s="26">
        <v>3</v>
      </c>
      <c r="R105" s="27">
        <v>4</v>
      </c>
      <c r="S105" s="33">
        <v>5</v>
      </c>
      <c r="T105" s="19"/>
      <c r="U105" s="19"/>
    </row>
    <row r="106" spans="1:21" ht="18" customHeight="1">
      <c r="A106" s="19"/>
      <c r="B106" s="148"/>
      <c r="C106" s="149"/>
      <c r="D106" s="124">
        <v>1</v>
      </c>
      <c r="E106" s="1" t="s">
        <v>95</v>
      </c>
      <c r="F106" s="49">
        <v>20</v>
      </c>
      <c r="G106" s="86">
        <f t="shared" ref="G106:G115" si="3">H106+N106</f>
        <v>520.37</v>
      </c>
      <c r="H106" s="114">
        <f>SUM(I106:M106)</f>
        <v>261</v>
      </c>
      <c r="I106" s="70">
        <v>53</v>
      </c>
      <c r="J106" s="70">
        <v>53</v>
      </c>
      <c r="K106" s="71">
        <v>52</v>
      </c>
      <c r="L106" s="71">
        <v>52</v>
      </c>
      <c r="M106" s="72">
        <v>51</v>
      </c>
      <c r="N106" s="41">
        <f t="shared" ref="N106:N115" si="4">SUM(O106:S106)</f>
        <v>259.37</v>
      </c>
      <c r="O106" s="71">
        <v>52.37</v>
      </c>
      <c r="P106" s="69">
        <v>54</v>
      </c>
      <c r="Q106" s="72">
        <v>51</v>
      </c>
      <c r="R106" s="71">
        <v>52</v>
      </c>
      <c r="S106" s="73">
        <v>50</v>
      </c>
      <c r="T106" s="19"/>
      <c r="U106" s="19"/>
    </row>
    <row r="107" spans="1:21" ht="18" customHeight="1">
      <c r="A107" s="19"/>
      <c r="B107" s="148"/>
      <c r="C107" s="149"/>
      <c r="D107" s="124">
        <v>2</v>
      </c>
      <c r="E107" s="1" t="s">
        <v>75</v>
      </c>
      <c r="F107" s="49">
        <v>18</v>
      </c>
      <c r="G107" s="86">
        <f t="shared" si="3"/>
        <v>515.52</v>
      </c>
      <c r="H107" s="114">
        <f t="shared" ref="H107:H114" si="5">SUM(I107:M107)</f>
        <v>261</v>
      </c>
      <c r="I107" s="71">
        <v>52</v>
      </c>
      <c r="J107" s="71">
        <v>52</v>
      </c>
      <c r="K107" s="69">
        <v>54</v>
      </c>
      <c r="L107" s="70">
        <v>53</v>
      </c>
      <c r="M107" s="73">
        <v>50</v>
      </c>
      <c r="N107" s="68">
        <f t="shared" si="4"/>
        <v>254.52</v>
      </c>
      <c r="O107" s="71">
        <v>52</v>
      </c>
      <c r="P107" s="90">
        <v>49</v>
      </c>
      <c r="Q107" s="71">
        <v>52</v>
      </c>
      <c r="R107" s="71">
        <v>51.52</v>
      </c>
      <c r="S107" s="73">
        <v>50</v>
      </c>
      <c r="T107" s="19"/>
      <c r="U107" s="19"/>
    </row>
    <row r="108" spans="1:21" ht="18" customHeight="1">
      <c r="A108" s="19"/>
      <c r="B108" s="148"/>
      <c r="C108" s="149"/>
      <c r="D108" s="124">
        <v>3</v>
      </c>
      <c r="E108" s="1" t="s">
        <v>94</v>
      </c>
      <c r="F108" s="49">
        <v>16</v>
      </c>
      <c r="G108" s="86">
        <f t="shared" si="3"/>
        <v>513.70000000000005</v>
      </c>
      <c r="H108" s="115">
        <f t="shared" si="5"/>
        <v>255</v>
      </c>
      <c r="I108" s="72">
        <v>51</v>
      </c>
      <c r="J108" s="71">
        <v>52</v>
      </c>
      <c r="K108" s="71">
        <v>52</v>
      </c>
      <c r="L108" s="72">
        <v>51</v>
      </c>
      <c r="M108" s="90">
        <v>49</v>
      </c>
      <c r="N108" s="42">
        <f t="shared" si="4"/>
        <v>258.7</v>
      </c>
      <c r="O108" s="71">
        <v>52</v>
      </c>
      <c r="P108" s="70">
        <v>52.7</v>
      </c>
      <c r="Q108" s="70">
        <v>53</v>
      </c>
      <c r="R108" s="71">
        <v>52</v>
      </c>
      <c r="S108" s="90">
        <v>49</v>
      </c>
      <c r="T108" s="19"/>
      <c r="U108" s="19"/>
    </row>
    <row r="109" spans="1:21" ht="18" customHeight="1">
      <c r="A109" s="19"/>
      <c r="B109" s="148"/>
      <c r="C109" s="149"/>
      <c r="D109" s="132">
        <v>4</v>
      </c>
      <c r="E109" s="1" t="s">
        <v>56</v>
      </c>
      <c r="F109" s="49">
        <v>15</v>
      </c>
      <c r="G109" s="86">
        <f t="shared" si="3"/>
        <v>509.26</v>
      </c>
      <c r="H109" s="51">
        <f t="shared" si="5"/>
        <v>251</v>
      </c>
      <c r="I109" s="72">
        <v>51</v>
      </c>
      <c r="J109" s="72">
        <v>51</v>
      </c>
      <c r="K109" s="72">
        <v>51</v>
      </c>
      <c r="L109" s="73">
        <v>50</v>
      </c>
      <c r="M109" s="90">
        <v>48</v>
      </c>
      <c r="N109" s="40">
        <f t="shared" si="4"/>
        <v>258.26</v>
      </c>
      <c r="O109" s="71">
        <v>52.26</v>
      </c>
      <c r="P109" s="71">
        <v>52</v>
      </c>
      <c r="Q109" s="70">
        <v>53</v>
      </c>
      <c r="R109" s="72">
        <v>51</v>
      </c>
      <c r="S109" s="73">
        <v>50</v>
      </c>
      <c r="T109" s="19"/>
      <c r="U109" s="19"/>
    </row>
    <row r="110" spans="1:21" ht="18" customHeight="1">
      <c r="A110" s="19"/>
      <c r="B110" s="148"/>
      <c r="C110" s="149"/>
      <c r="D110" s="132">
        <v>5</v>
      </c>
      <c r="E110" s="1" t="s">
        <v>126</v>
      </c>
      <c r="F110" s="49">
        <v>14</v>
      </c>
      <c r="G110" s="86">
        <f t="shared" si="3"/>
        <v>507.88</v>
      </c>
      <c r="H110" s="116">
        <f t="shared" si="5"/>
        <v>257</v>
      </c>
      <c r="I110" s="72">
        <v>51</v>
      </c>
      <c r="J110" s="70">
        <v>53</v>
      </c>
      <c r="K110" s="71">
        <v>52</v>
      </c>
      <c r="L110" s="72">
        <v>51</v>
      </c>
      <c r="M110" s="73">
        <v>50</v>
      </c>
      <c r="N110" s="68">
        <f t="shared" si="4"/>
        <v>250.88</v>
      </c>
      <c r="O110" s="90">
        <v>48</v>
      </c>
      <c r="P110" s="71">
        <v>51.88</v>
      </c>
      <c r="Q110" s="71">
        <v>52</v>
      </c>
      <c r="R110" s="73">
        <v>50</v>
      </c>
      <c r="S110" s="90">
        <v>49</v>
      </c>
      <c r="T110" s="19"/>
      <c r="U110" s="19"/>
    </row>
    <row r="111" spans="1:21" ht="18" customHeight="1">
      <c r="A111" s="19"/>
      <c r="B111" s="148"/>
      <c r="C111" s="149"/>
      <c r="D111" s="131">
        <v>6</v>
      </c>
      <c r="E111" s="134" t="s">
        <v>73</v>
      </c>
      <c r="F111" s="219">
        <v>13</v>
      </c>
      <c r="G111" s="220">
        <f t="shared" si="3"/>
        <v>496.96000000000004</v>
      </c>
      <c r="H111" s="221">
        <f t="shared" si="5"/>
        <v>249</v>
      </c>
      <c r="I111" s="222">
        <v>49</v>
      </c>
      <c r="J111" s="223">
        <v>51</v>
      </c>
      <c r="K111" s="223">
        <v>51</v>
      </c>
      <c r="L111" s="224">
        <v>50</v>
      </c>
      <c r="M111" s="222">
        <v>48</v>
      </c>
      <c r="N111" s="225">
        <f t="shared" si="4"/>
        <v>247.96</v>
      </c>
      <c r="O111" s="224">
        <v>50</v>
      </c>
      <c r="P111" s="223">
        <v>51</v>
      </c>
      <c r="Q111" s="226">
        <v>52</v>
      </c>
      <c r="R111" s="222">
        <v>47</v>
      </c>
      <c r="S111" s="222">
        <v>47.96</v>
      </c>
      <c r="T111" s="19"/>
      <c r="U111" s="19"/>
    </row>
    <row r="112" spans="1:21" ht="18" customHeight="1">
      <c r="A112" s="19"/>
      <c r="B112" s="148"/>
      <c r="C112" s="149"/>
      <c r="D112" s="124">
        <v>7</v>
      </c>
      <c r="E112" s="1" t="s">
        <v>66</v>
      </c>
      <c r="F112" s="49">
        <v>12</v>
      </c>
      <c r="G112" s="87">
        <f t="shared" si="3"/>
        <v>491.2</v>
      </c>
      <c r="H112" s="50">
        <f t="shared" si="5"/>
        <v>251</v>
      </c>
      <c r="I112" s="72">
        <v>51</v>
      </c>
      <c r="J112" s="71">
        <v>52</v>
      </c>
      <c r="K112" s="70">
        <v>53</v>
      </c>
      <c r="L112" s="72">
        <v>51</v>
      </c>
      <c r="M112" s="90">
        <v>44</v>
      </c>
      <c r="N112" s="32">
        <f t="shared" si="4"/>
        <v>240.2</v>
      </c>
      <c r="O112" s="73">
        <v>50</v>
      </c>
      <c r="P112" s="90">
        <v>49</v>
      </c>
      <c r="Q112" s="73">
        <v>50.2</v>
      </c>
      <c r="R112" s="73">
        <v>50</v>
      </c>
      <c r="S112" s="90">
        <v>41</v>
      </c>
      <c r="T112" s="19"/>
      <c r="U112" s="19"/>
    </row>
    <row r="113" spans="1:21" ht="18" customHeight="1">
      <c r="A113" s="19"/>
      <c r="B113" s="123"/>
      <c r="C113" s="122"/>
      <c r="D113" s="124">
        <v>8</v>
      </c>
      <c r="E113" s="1" t="s">
        <v>74</v>
      </c>
      <c r="F113" s="49">
        <v>11</v>
      </c>
      <c r="G113" s="87">
        <f t="shared" si="3"/>
        <v>490.43</v>
      </c>
      <c r="H113" s="50">
        <f t="shared" si="5"/>
        <v>245</v>
      </c>
      <c r="I113" s="73">
        <v>50</v>
      </c>
      <c r="J113" s="73">
        <v>50</v>
      </c>
      <c r="K113" s="72">
        <v>51</v>
      </c>
      <c r="L113" s="90">
        <v>48</v>
      </c>
      <c r="M113" s="90">
        <v>46</v>
      </c>
      <c r="N113" s="32">
        <f t="shared" si="4"/>
        <v>245.43</v>
      </c>
      <c r="O113" s="73">
        <v>50</v>
      </c>
      <c r="P113" s="90">
        <v>48</v>
      </c>
      <c r="Q113" s="72">
        <v>51</v>
      </c>
      <c r="R113" s="73">
        <v>50.43</v>
      </c>
      <c r="S113" s="90">
        <v>46</v>
      </c>
      <c r="T113" s="19"/>
      <c r="U113" s="19"/>
    </row>
    <row r="114" spans="1:21" ht="18" customHeight="1">
      <c r="A114" s="19"/>
      <c r="B114" s="123"/>
      <c r="C114" s="122"/>
      <c r="D114" s="124">
        <v>9</v>
      </c>
      <c r="E114" s="1" t="s">
        <v>65</v>
      </c>
      <c r="F114" s="49">
        <v>10</v>
      </c>
      <c r="G114" s="87">
        <f t="shared" si="3"/>
        <v>467.53</v>
      </c>
      <c r="H114" s="50">
        <f t="shared" si="5"/>
        <v>236</v>
      </c>
      <c r="I114" s="90">
        <v>46</v>
      </c>
      <c r="J114" s="90">
        <v>46</v>
      </c>
      <c r="K114" s="90">
        <v>49</v>
      </c>
      <c r="L114" s="90">
        <v>48</v>
      </c>
      <c r="M114" s="90">
        <v>47</v>
      </c>
      <c r="N114" s="32">
        <f t="shared" si="4"/>
        <v>231.53</v>
      </c>
      <c r="O114" s="90">
        <v>46</v>
      </c>
      <c r="P114" s="90">
        <v>46</v>
      </c>
      <c r="Q114" s="90">
        <v>48</v>
      </c>
      <c r="R114" s="90">
        <v>46</v>
      </c>
      <c r="S114" s="90">
        <v>45.53</v>
      </c>
      <c r="T114" s="19"/>
      <c r="U114" s="19"/>
    </row>
    <row r="115" spans="1:21" ht="18" customHeight="1">
      <c r="A115" s="19"/>
      <c r="B115" s="123"/>
      <c r="C115" s="122"/>
      <c r="D115" s="124">
        <v>10</v>
      </c>
      <c r="E115" s="1" t="s">
        <v>149</v>
      </c>
      <c r="F115" s="49">
        <v>9</v>
      </c>
      <c r="G115" s="87">
        <f t="shared" si="3"/>
        <v>429.15</v>
      </c>
      <c r="H115" s="50">
        <f>SUM(I115:M115)</f>
        <v>201</v>
      </c>
      <c r="I115" s="90">
        <v>40</v>
      </c>
      <c r="J115" s="90">
        <v>40</v>
      </c>
      <c r="K115" s="90">
        <v>41</v>
      </c>
      <c r="L115" s="90">
        <v>42</v>
      </c>
      <c r="M115" s="90">
        <v>38</v>
      </c>
      <c r="N115" s="32">
        <f t="shared" si="4"/>
        <v>228.15</v>
      </c>
      <c r="O115" s="90">
        <v>45</v>
      </c>
      <c r="P115" s="90">
        <v>44</v>
      </c>
      <c r="Q115" s="90">
        <v>48.15</v>
      </c>
      <c r="R115" s="90">
        <v>46</v>
      </c>
      <c r="S115" s="90">
        <v>45</v>
      </c>
      <c r="T115" s="19"/>
      <c r="U115" s="19"/>
    </row>
    <row r="116" spans="1:21" ht="18" customHeight="1">
      <c r="A116" s="19"/>
      <c r="B116" s="19"/>
      <c r="C116" s="19"/>
      <c r="D116" s="19"/>
      <c r="E116" s="19"/>
      <c r="F116" s="19"/>
      <c r="G116" s="19"/>
      <c r="H116" s="19"/>
      <c r="I116" s="19"/>
      <c r="J116" s="19"/>
      <c r="K116" s="19"/>
      <c r="L116" s="19"/>
      <c r="M116" s="19"/>
      <c r="N116" s="19"/>
      <c r="O116" s="19"/>
      <c r="P116" s="19"/>
      <c r="Q116" s="19"/>
      <c r="R116" s="19"/>
      <c r="S116" s="19"/>
      <c r="T116" s="19"/>
      <c r="U116" s="19"/>
    </row>
    <row r="117" spans="1:21" ht="12.75">
      <c r="A117" s="64"/>
      <c r="B117" s="44"/>
      <c r="C117" s="64"/>
      <c r="D117" s="44"/>
      <c r="E117" s="64"/>
      <c r="F117" s="44"/>
      <c r="G117" s="64"/>
      <c r="H117" s="44"/>
      <c r="I117" s="64"/>
      <c r="J117" s="44"/>
      <c r="K117" s="64"/>
      <c r="L117" s="44"/>
      <c r="M117" s="64"/>
      <c r="N117" s="44"/>
      <c r="O117" s="64"/>
      <c r="P117" s="44"/>
      <c r="Q117" s="64"/>
      <c r="R117" s="44"/>
      <c r="S117" s="64"/>
      <c r="T117" s="44"/>
      <c r="U117" s="64"/>
    </row>
    <row r="118" spans="1:21" ht="12.75">
      <c r="A118" s="19"/>
      <c r="B118" s="19"/>
      <c r="C118" s="19"/>
      <c r="D118" s="19"/>
      <c r="E118" s="19"/>
      <c r="F118" s="19"/>
      <c r="G118" s="19"/>
      <c r="H118" s="19"/>
      <c r="I118" s="19"/>
      <c r="J118" s="19"/>
      <c r="K118" s="19"/>
      <c r="L118" s="19"/>
      <c r="M118" s="19"/>
      <c r="N118" s="19"/>
      <c r="O118" s="19"/>
      <c r="P118" s="19"/>
      <c r="Q118" s="19"/>
      <c r="R118" s="19"/>
      <c r="S118" s="19"/>
      <c r="T118" s="19"/>
      <c r="U118" s="19"/>
    </row>
    <row r="119" spans="1:21" ht="19.5">
      <c r="A119" s="19"/>
      <c r="B119" s="148">
        <v>43106</v>
      </c>
      <c r="C119" s="149" t="s">
        <v>49</v>
      </c>
      <c r="D119" s="146" t="s">
        <v>137</v>
      </c>
      <c r="E119" s="146"/>
      <c r="F119" s="146"/>
      <c r="G119" s="146"/>
      <c r="H119" s="146"/>
      <c r="I119" s="146"/>
      <c r="J119" s="146"/>
      <c r="K119" s="146"/>
      <c r="L119" s="146"/>
      <c r="M119" s="146"/>
      <c r="N119" s="146"/>
      <c r="O119" s="146"/>
      <c r="P119" s="21"/>
      <c r="Q119" s="21"/>
      <c r="R119" s="21"/>
      <c r="S119" s="21"/>
      <c r="T119" s="21"/>
      <c r="U119" s="6"/>
    </row>
    <row r="120" spans="1:21" ht="20.100000000000001" customHeight="1">
      <c r="A120" s="19"/>
      <c r="B120" s="148"/>
      <c r="C120" s="149"/>
      <c r="D120" s="141" t="s">
        <v>1</v>
      </c>
      <c r="E120" s="142" t="s">
        <v>15</v>
      </c>
      <c r="F120" s="142" t="s">
        <v>21</v>
      </c>
      <c r="G120" s="142"/>
      <c r="H120" s="142" t="s">
        <v>5</v>
      </c>
      <c r="I120" s="142"/>
      <c r="J120" s="171" t="s">
        <v>0</v>
      </c>
      <c r="K120" s="171"/>
      <c r="L120" s="172" t="s">
        <v>11</v>
      </c>
      <c r="M120" s="172"/>
      <c r="N120" s="173" t="s">
        <v>33</v>
      </c>
      <c r="O120" s="174" t="s">
        <v>3</v>
      </c>
      <c r="P120" s="21"/>
      <c r="Q120" s="170" t="s">
        <v>148</v>
      </c>
      <c r="R120" s="170"/>
      <c r="S120" s="170"/>
      <c r="T120" s="170"/>
      <c r="U120" s="6"/>
    </row>
    <row r="121" spans="1:21" ht="20.100000000000001" customHeight="1">
      <c r="A121" s="19"/>
      <c r="B121" s="148"/>
      <c r="C121" s="149"/>
      <c r="D121" s="141"/>
      <c r="E121" s="142"/>
      <c r="F121" s="142"/>
      <c r="G121" s="142"/>
      <c r="H121" s="142"/>
      <c r="I121" s="142"/>
      <c r="J121" s="171"/>
      <c r="K121" s="171"/>
      <c r="L121" s="172"/>
      <c r="M121" s="172"/>
      <c r="N121" s="173"/>
      <c r="O121" s="174"/>
      <c r="P121" s="21"/>
      <c r="Q121" s="170"/>
      <c r="R121" s="170"/>
      <c r="S121" s="170"/>
      <c r="T121" s="170"/>
      <c r="U121" s="6"/>
    </row>
    <row r="122" spans="1:21" ht="18" customHeight="1">
      <c r="A122" s="19"/>
      <c r="B122" s="148"/>
      <c r="C122" s="149"/>
      <c r="D122" s="121">
        <v>1</v>
      </c>
      <c r="E122" s="1" t="s">
        <v>95</v>
      </c>
      <c r="F122" s="175" t="s">
        <v>121</v>
      </c>
      <c r="G122" s="176"/>
      <c r="H122" s="175" t="s">
        <v>103</v>
      </c>
      <c r="I122" s="176"/>
      <c r="J122" s="175" t="s">
        <v>122</v>
      </c>
      <c r="K122" s="176"/>
      <c r="L122" s="175" t="s">
        <v>84</v>
      </c>
      <c r="M122" s="176"/>
      <c r="N122" s="46" t="s">
        <v>25</v>
      </c>
      <c r="O122" s="74">
        <v>6.5629999999999997</v>
      </c>
      <c r="P122" s="21"/>
      <c r="Q122" s="170"/>
      <c r="R122" s="170"/>
      <c r="S122" s="170"/>
      <c r="T122" s="170"/>
      <c r="U122" s="6"/>
    </row>
    <row r="123" spans="1:21" ht="18" customHeight="1">
      <c r="A123" s="19"/>
      <c r="B123" s="148"/>
      <c r="C123" s="149"/>
      <c r="D123" s="121">
        <v>2</v>
      </c>
      <c r="E123" s="1" t="s">
        <v>74</v>
      </c>
      <c r="F123" s="175" t="s">
        <v>103</v>
      </c>
      <c r="G123" s="176"/>
      <c r="H123" s="175" t="s">
        <v>40</v>
      </c>
      <c r="I123" s="176"/>
      <c r="J123" s="175" t="s">
        <v>80</v>
      </c>
      <c r="K123" s="176"/>
      <c r="L123" s="175" t="s">
        <v>84</v>
      </c>
      <c r="M123" s="176"/>
      <c r="N123" s="46" t="s">
        <v>25</v>
      </c>
      <c r="O123" s="74">
        <v>6.6070000000000002</v>
      </c>
      <c r="P123" s="21"/>
      <c r="Q123" s="170"/>
      <c r="R123" s="170"/>
      <c r="S123" s="170"/>
      <c r="T123" s="170"/>
      <c r="U123" s="6"/>
    </row>
    <row r="124" spans="1:21" ht="18" customHeight="1">
      <c r="A124" s="19"/>
      <c r="B124" s="148"/>
      <c r="C124" s="149"/>
      <c r="D124" s="121">
        <v>3</v>
      </c>
      <c r="E124" s="1" t="s">
        <v>94</v>
      </c>
      <c r="F124" s="175" t="s">
        <v>99</v>
      </c>
      <c r="G124" s="176"/>
      <c r="H124" s="175" t="s">
        <v>98</v>
      </c>
      <c r="I124" s="176"/>
      <c r="J124" s="175" t="s">
        <v>80</v>
      </c>
      <c r="K124" s="176"/>
      <c r="L124" s="175" t="s">
        <v>44</v>
      </c>
      <c r="M124" s="176"/>
      <c r="N124" s="46" t="s">
        <v>25</v>
      </c>
      <c r="O124" s="74">
        <v>6.6420000000000003</v>
      </c>
      <c r="P124" s="21"/>
      <c r="Q124" s="170"/>
      <c r="R124" s="170"/>
      <c r="S124" s="170"/>
      <c r="T124" s="170"/>
      <c r="U124" s="6"/>
    </row>
    <row r="125" spans="1:21" ht="18" customHeight="1">
      <c r="A125" s="19"/>
      <c r="B125" s="148"/>
      <c r="C125" s="149"/>
      <c r="D125" s="121">
        <v>4</v>
      </c>
      <c r="E125" s="1" t="s">
        <v>56</v>
      </c>
      <c r="F125" s="175" t="s">
        <v>57</v>
      </c>
      <c r="G125" s="176"/>
      <c r="H125" s="175" t="s">
        <v>43</v>
      </c>
      <c r="I125" s="176"/>
      <c r="J125" s="175" t="s">
        <v>79</v>
      </c>
      <c r="K125" s="176"/>
      <c r="L125" s="175" t="s">
        <v>84</v>
      </c>
      <c r="M125" s="176"/>
      <c r="N125" s="46" t="s">
        <v>25</v>
      </c>
      <c r="O125" s="74">
        <v>6.7</v>
      </c>
      <c r="P125" s="21"/>
      <c r="Q125" s="170"/>
      <c r="R125" s="170"/>
      <c r="S125" s="170"/>
      <c r="T125" s="170"/>
      <c r="U125" s="6"/>
    </row>
    <row r="126" spans="1:21" ht="18" customHeight="1">
      <c r="A126" s="19"/>
      <c r="B126" s="148"/>
      <c r="C126" s="149"/>
      <c r="D126" s="121">
        <v>5</v>
      </c>
      <c r="E126" s="1" t="s">
        <v>75</v>
      </c>
      <c r="F126" s="175" t="s">
        <v>42</v>
      </c>
      <c r="G126" s="176"/>
      <c r="H126" s="175" t="s">
        <v>57</v>
      </c>
      <c r="I126" s="176"/>
      <c r="J126" s="175" t="s">
        <v>79</v>
      </c>
      <c r="K126" s="176"/>
      <c r="L126" s="175" t="s">
        <v>83</v>
      </c>
      <c r="M126" s="176"/>
      <c r="N126" s="46" t="s">
        <v>25</v>
      </c>
      <c r="O126" s="74">
        <v>6.7370000000000001</v>
      </c>
      <c r="P126" s="21"/>
      <c r="Q126" s="170"/>
      <c r="R126" s="170"/>
      <c r="S126" s="170"/>
      <c r="T126" s="170"/>
      <c r="U126" s="6"/>
    </row>
    <row r="127" spans="1:21" ht="18" customHeight="1">
      <c r="A127" s="19"/>
      <c r="B127" s="148"/>
      <c r="C127" s="149"/>
      <c r="D127" s="121">
        <v>6</v>
      </c>
      <c r="E127" s="1" t="s">
        <v>76</v>
      </c>
      <c r="F127" s="175" t="s">
        <v>98</v>
      </c>
      <c r="G127" s="176"/>
      <c r="H127" s="175" t="s">
        <v>97</v>
      </c>
      <c r="I127" s="176"/>
      <c r="J127" s="175" t="s">
        <v>79</v>
      </c>
      <c r="K127" s="176"/>
      <c r="L127" s="175" t="s">
        <v>84</v>
      </c>
      <c r="M127" s="176"/>
      <c r="N127" s="46" t="s">
        <v>16</v>
      </c>
      <c r="O127" s="74">
        <v>6.7880000000000003</v>
      </c>
      <c r="P127" s="21"/>
      <c r="Q127" s="170"/>
      <c r="R127" s="170"/>
      <c r="S127" s="170"/>
      <c r="T127" s="170"/>
      <c r="U127" s="6"/>
    </row>
    <row r="128" spans="1:21" ht="18" customHeight="1">
      <c r="A128" s="19"/>
      <c r="B128" s="148"/>
      <c r="C128" s="149"/>
      <c r="D128" s="121">
        <v>7</v>
      </c>
      <c r="E128" s="1" t="s">
        <v>73</v>
      </c>
      <c r="F128" s="175" t="s">
        <v>40</v>
      </c>
      <c r="G128" s="176"/>
      <c r="H128" s="175" t="s">
        <v>58</v>
      </c>
      <c r="I128" s="176"/>
      <c r="J128" s="175" t="s">
        <v>79</v>
      </c>
      <c r="K128" s="176"/>
      <c r="L128" s="175" t="s">
        <v>84</v>
      </c>
      <c r="M128" s="176"/>
      <c r="N128" s="46" t="s">
        <v>25</v>
      </c>
      <c r="O128" s="75">
        <v>6.8330000000000002</v>
      </c>
      <c r="P128" s="21"/>
      <c r="Q128" s="170"/>
      <c r="R128" s="170"/>
      <c r="S128" s="170"/>
      <c r="T128" s="170"/>
      <c r="U128" s="6"/>
    </row>
    <row r="129" spans="1:21" ht="18" customHeight="1">
      <c r="A129" s="19"/>
      <c r="B129" s="148"/>
      <c r="C129" s="149"/>
      <c r="D129" s="121">
        <v>8</v>
      </c>
      <c r="E129" s="1" t="s">
        <v>66</v>
      </c>
      <c r="F129" s="175" t="s">
        <v>2</v>
      </c>
      <c r="G129" s="176"/>
      <c r="H129" s="175" t="s">
        <v>99</v>
      </c>
      <c r="I129" s="176"/>
      <c r="J129" s="175" t="s">
        <v>82</v>
      </c>
      <c r="K129" s="176"/>
      <c r="L129" s="175" t="s">
        <v>100</v>
      </c>
      <c r="M129" s="176"/>
      <c r="N129" s="46" t="s">
        <v>25</v>
      </c>
      <c r="O129" s="75">
        <v>6.9050000000000002</v>
      </c>
      <c r="P129" s="21"/>
      <c r="Q129" s="170"/>
      <c r="R129" s="170"/>
      <c r="S129" s="170"/>
      <c r="T129" s="170"/>
      <c r="U129" s="6"/>
    </row>
    <row r="130" spans="1:21" ht="18" customHeight="1">
      <c r="A130" s="19"/>
      <c r="B130" s="148"/>
      <c r="C130" s="149"/>
      <c r="D130" s="121">
        <v>9</v>
      </c>
      <c r="E130" s="1" t="s">
        <v>96</v>
      </c>
      <c r="F130" s="175" t="s">
        <v>43</v>
      </c>
      <c r="G130" s="176"/>
      <c r="H130" s="175" t="s">
        <v>101</v>
      </c>
      <c r="I130" s="176"/>
      <c r="J130" s="175" t="s">
        <v>79</v>
      </c>
      <c r="K130" s="176"/>
      <c r="L130" s="175" t="s">
        <v>84</v>
      </c>
      <c r="M130" s="176"/>
      <c r="N130" s="46" t="s">
        <v>16</v>
      </c>
      <c r="O130" s="39">
        <v>7.0170000000000003</v>
      </c>
      <c r="P130" s="21"/>
      <c r="Q130" s="170"/>
      <c r="R130" s="170"/>
      <c r="S130" s="170"/>
      <c r="T130" s="170"/>
      <c r="U130" s="6"/>
    </row>
    <row r="131" spans="1:21" ht="18" customHeight="1">
      <c r="A131" s="19"/>
      <c r="B131" s="148"/>
      <c r="C131" s="149"/>
      <c r="D131" s="121">
        <v>10</v>
      </c>
      <c r="E131" s="1" t="s">
        <v>65</v>
      </c>
      <c r="F131" s="175" t="s">
        <v>97</v>
      </c>
      <c r="G131" s="176"/>
      <c r="H131" s="175" t="s">
        <v>2</v>
      </c>
      <c r="I131" s="176"/>
      <c r="J131" s="175" t="s">
        <v>115</v>
      </c>
      <c r="K131" s="176"/>
      <c r="L131" s="175" t="s">
        <v>84</v>
      </c>
      <c r="M131" s="176"/>
      <c r="N131" s="46" t="s">
        <v>16</v>
      </c>
      <c r="O131" s="39">
        <v>7.1319999999999997</v>
      </c>
      <c r="P131" s="21"/>
      <c r="Q131" s="170"/>
      <c r="R131" s="170"/>
      <c r="S131" s="170"/>
      <c r="T131" s="170"/>
      <c r="U131" s="6"/>
    </row>
    <row r="132" spans="1:21" ht="18" customHeight="1">
      <c r="A132" s="19"/>
      <c r="B132" s="148"/>
      <c r="C132" s="149"/>
      <c r="D132" s="6"/>
      <c r="E132" s="6"/>
      <c r="F132" s="6"/>
      <c r="G132" s="6"/>
      <c r="H132" s="6"/>
      <c r="I132" s="6"/>
      <c r="J132" s="6"/>
      <c r="K132" s="6"/>
      <c r="L132" s="6"/>
      <c r="M132" s="6"/>
      <c r="N132" s="6"/>
      <c r="O132" s="6"/>
      <c r="P132" s="6"/>
      <c r="Q132" s="6"/>
      <c r="R132" s="6"/>
      <c r="S132" s="6"/>
      <c r="T132" s="6"/>
      <c r="U132" s="6"/>
    </row>
    <row r="133" spans="1:21" ht="18" customHeight="1">
      <c r="A133" s="19"/>
      <c r="B133" s="148"/>
      <c r="C133" s="149"/>
      <c r="D133" s="146" t="s">
        <v>24</v>
      </c>
      <c r="E133" s="146"/>
      <c r="F133" s="146"/>
      <c r="G133" s="146"/>
      <c r="H133" s="146"/>
      <c r="I133" s="146"/>
      <c r="J133" s="146"/>
      <c r="K133" s="146"/>
      <c r="L133" s="146"/>
      <c r="M133" s="146"/>
      <c r="N133" s="146"/>
      <c r="O133" s="146"/>
      <c r="P133" s="146"/>
      <c r="Q133" s="146"/>
      <c r="R133" s="146"/>
      <c r="S133" s="146"/>
      <c r="T133" s="6"/>
      <c r="U133" s="19"/>
    </row>
    <row r="134" spans="1:21" ht="18" customHeight="1">
      <c r="A134" s="19"/>
      <c r="B134" s="148"/>
      <c r="C134" s="149"/>
      <c r="D134" s="141" t="s">
        <v>1</v>
      </c>
      <c r="E134" s="142" t="s">
        <v>15</v>
      </c>
      <c r="F134" s="168" t="s">
        <v>59</v>
      </c>
      <c r="G134" s="144" t="s">
        <v>20</v>
      </c>
      <c r="H134" s="145" t="s">
        <v>17</v>
      </c>
      <c r="I134" s="145"/>
      <c r="J134" s="145"/>
      <c r="K134" s="145"/>
      <c r="L134" s="145"/>
      <c r="M134" s="145"/>
      <c r="N134" s="145" t="s">
        <v>18</v>
      </c>
      <c r="O134" s="145"/>
      <c r="P134" s="145"/>
      <c r="Q134" s="145"/>
      <c r="R134" s="145"/>
      <c r="S134" s="145"/>
      <c r="T134" s="6"/>
      <c r="U134" s="19"/>
    </row>
    <row r="135" spans="1:21" ht="18" customHeight="1">
      <c r="A135" s="19"/>
      <c r="B135" s="148"/>
      <c r="C135" s="149"/>
      <c r="D135" s="141"/>
      <c r="E135" s="142"/>
      <c r="F135" s="169"/>
      <c r="G135" s="144"/>
      <c r="H135" s="45" t="s">
        <v>19</v>
      </c>
      <c r="I135" s="28">
        <v>1</v>
      </c>
      <c r="J135" s="25">
        <v>2</v>
      </c>
      <c r="K135" s="26">
        <v>3</v>
      </c>
      <c r="L135" s="27">
        <v>4</v>
      </c>
      <c r="M135" s="33">
        <v>5</v>
      </c>
      <c r="N135" s="45" t="s">
        <v>19</v>
      </c>
      <c r="O135" s="28">
        <v>1</v>
      </c>
      <c r="P135" s="25">
        <v>2</v>
      </c>
      <c r="Q135" s="26">
        <v>3</v>
      </c>
      <c r="R135" s="27">
        <v>4</v>
      </c>
      <c r="S135" s="33">
        <v>5</v>
      </c>
      <c r="T135" s="6"/>
      <c r="U135" s="19"/>
    </row>
    <row r="136" spans="1:21" ht="18" customHeight="1">
      <c r="A136" s="19"/>
      <c r="B136" s="148"/>
      <c r="C136" s="149"/>
      <c r="D136" s="98">
        <v>1</v>
      </c>
      <c r="E136" s="1" t="s">
        <v>75</v>
      </c>
      <c r="F136" s="49">
        <v>20</v>
      </c>
      <c r="G136" s="86">
        <f t="shared" ref="G136:G145" si="6">H136+N136</f>
        <v>515.13</v>
      </c>
      <c r="H136" s="51">
        <f t="shared" ref="H136:H145" si="7">SUM(I136:M136)</f>
        <v>255.5</v>
      </c>
      <c r="I136" s="71">
        <v>51</v>
      </c>
      <c r="J136" s="70">
        <v>52</v>
      </c>
      <c r="K136" s="70">
        <v>52</v>
      </c>
      <c r="L136" s="71">
        <v>50.5</v>
      </c>
      <c r="M136" s="72">
        <v>50</v>
      </c>
      <c r="N136" s="41">
        <f t="shared" ref="N136:N145" si="8">SUM(O136:S136)</f>
        <v>259.63</v>
      </c>
      <c r="O136" s="71">
        <v>51</v>
      </c>
      <c r="P136" s="69">
        <v>53</v>
      </c>
      <c r="Q136" s="69">
        <v>53</v>
      </c>
      <c r="R136" s="69">
        <v>53</v>
      </c>
      <c r="S136" s="72">
        <v>49.63</v>
      </c>
      <c r="T136" s="6"/>
      <c r="U136" s="19"/>
    </row>
    <row r="137" spans="1:21" ht="18" customHeight="1">
      <c r="A137" s="19"/>
      <c r="B137" s="148"/>
      <c r="C137" s="149"/>
      <c r="D137" s="98">
        <v>2</v>
      </c>
      <c r="E137" s="1" t="s">
        <v>95</v>
      </c>
      <c r="F137" s="49">
        <v>18</v>
      </c>
      <c r="G137" s="86">
        <f t="shared" si="6"/>
        <v>514.9</v>
      </c>
      <c r="H137" s="114">
        <f t="shared" si="7"/>
        <v>259</v>
      </c>
      <c r="I137" s="70">
        <v>52</v>
      </c>
      <c r="J137" s="70">
        <v>52</v>
      </c>
      <c r="K137" s="69">
        <v>53</v>
      </c>
      <c r="L137" s="70">
        <v>52</v>
      </c>
      <c r="M137" s="72">
        <v>50</v>
      </c>
      <c r="N137" s="40">
        <f t="shared" si="8"/>
        <v>255.9</v>
      </c>
      <c r="O137" s="71">
        <v>50.9</v>
      </c>
      <c r="P137" s="69">
        <v>53</v>
      </c>
      <c r="Q137" s="72">
        <v>50</v>
      </c>
      <c r="R137" s="71">
        <v>51</v>
      </c>
      <c r="S137" s="71">
        <v>51</v>
      </c>
      <c r="T137" s="6"/>
      <c r="U137" s="19"/>
    </row>
    <row r="138" spans="1:21" ht="18" customHeight="1">
      <c r="A138" s="19"/>
      <c r="B138" s="148"/>
      <c r="C138" s="149"/>
      <c r="D138" s="98">
        <v>3</v>
      </c>
      <c r="E138" s="1" t="s">
        <v>74</v>
      </c>
      <c r="F138" s="49">
        <v>16</v>
      </c>
      <c r="G138" s="86">
        <f t="shared" si="6"/>
        <v>513.81999999999994</v>
      </c>
      <c r="H138" s="116">
        <f t="shared" si="7"/>
        <v>258</v>
      </c>
      <c r="I138" s="70">
        <v>52</v>
      </c>
      <c r="J138" s="70">
        <v>52</v>
      </c>
      <c r="K138" s="69">
        <v>53</v>
      </c>
      <c r="L138" s="71">
        <v>51</v>
      </c>
      <c r="M138" s="72">
        <v>50</v>
      </c>
      <c r="N138" s="68">
        <f t="shared" si="8"/>
        <v>255.82</v>
      </c>
      <c r="O138" s="71">
        <v>51</v>
      </c>
      <c r="P138" s="70">
        <v>52</v>
      </c>
      <c r="Q138" s="69">
        <v>52.82</v>
      </c>
      <c r="R138" s="70">
        <v>52</v>
      </c>
      <c r="S138" s="90">
        <v>48</v>
      </c>
      <c r="T138" s="6"/>
      <c r="U138" s="19"/>
    </row>
    <row r="139" spans="1:21" ht="18" customHeight="1">
      <c r="A139" s="19"/>
      <c r="B139" s="148"/>
      <c r="C139" s="149"/>
      <c r="D139" s="98">
        <v>4</v>
      </c>
      <c r="E139" s="1" t="s">
        <v>94</v>
      </c>
      <c r="F139" s="49">
        <v>15</v>
      </c>
      <c r="G139" s="86">
        <f t="shared" si="6"/>
        <v>511.85</v>
      </c>
      <c r="H139" s="51">
        <f t="shared" si="7"/>
        <v>255</v>
      </c>
      <c r="I139" s="71">
        <v>51</v>
      </c>
      <c r="J139" s="71">
        <v>51</v>
      </c>
      <c r="K139" s="70">
        <v>52</v>
      </c>
      <c r="L139" s="71">
        <v>51</v>
      </c>
      <c r="M139" s="72">
        <v>50</v>
      </c>
      <c r="N139" s="42">
        <f t="shared" si="8"/>
        <v>256.85000000000002</v>
      </c>
      <c r="O139" s="71">
        <v>51</v>
      </c>
      <c r="P139" s="69">
        <v>52.85</v>
      </c>
      <c r="Q139" s="70">
        <v>52</v>
      </c>
      <c r="R139" s="70">
        <v>52</v>
      </c>
      <c r="S139" s="73">
        <v>49</v>
      </c>
      <c r="T139" s="6"/>
      <c r="U139" s="19"/>
    </row>
    <row r="140" spans="1:21" ht="18" customHeight="1">
      <c r="A140" s="19"/>
      <c r="B140" s="148"/>
      <c r="C140" s="149"/>
      <c r="D140" s="132">
        <v>5</v>
      </c>
      <c r="E140" s="1" t="s">
        <v>73</v>
      </c>
      <c r="F140" s="49">
        <v>14</v>
      </c>
      <c r="G140" s="86">
        <f t="shared" si="6"/>
        <v>503.28999999999996</v>
      </c>
      <c r="H140" s="50">
        <f t="shared" si="7"/>
        <v>249</v>
      </c>
      <c r="I140" s="73">
        <v>49</v>
      </c>
      <c r="J140" s="71">
        <v>51</v>
      </c>
      <c r="K140" s="72">
        <v>50</v>
      </c>
      <c r="L140" s="72">
        <v>50</v>
      </c>
      <c r="M140" s="73">
        <v>49</v>
      </c>
      <c r="N140" s="68">
        <f t="shared" si="8"/>
        <v>254.29</v>
      </c>
      <c r="O140" s="73">
        <v>49</v>
      </c>
      <c r="P140" s="71">
        <v>51.29</v>
      </c>
      <c r="Q140" s="70">
        <v>52</v>
      </c>
      <c r="R140" s="70">
        <v>52</v>
      </c>
      <c r="S140" s="72">
        <v>50</v>
      </c>
      <c r="T140" s="6"/>
      <c r="U140" s="19"/>
    </row>
    <row r="141" spans="1:21" ht="18" customHeight="1">
      <c r="A141" s="19"/>
      <c r="B141" s="148"/>
      <c r="C141" s="149"/>
      <c r="D141" s="131">
        <v>6</v>
      </c>
      <c r="E141" s="134" t="s">
        <v>56</v>
      </c>
      <c r="F141" s="219">
        <v>13</v>
      </c>
      <c r="G141" s="220">
        <f t="shared" si="6"/>
        <v>498.53</v>
      </c>
      <c r="H141" s="233">
        <f t="shared" si="7"/>
        <v>257</v>
      </c>
      <c r="I141" s="234">
        <v>52</v>
      </c>
      <c r="J141" s="234">
        <v>52</v>
      </c>
      <c r="K141" s="235">
        <v>53</v>
      </c>
      <c r="L141" s="223">
        <v>50</v>
      </c>
      <c r="M141" s="223">
        <v>50</v>
      </c>
      <c r="N141" s="225">
        <f t="shared" si="8"/>
        <v>241.53</v>
      </c>
      <c r="O141" s="224">
        <v>49</v>
      </c>
      <c r="P141" s="223">
        <v>50</v>
      </c>
      <c r="Q141" s="234">
        <v>52</v>
      </c>
      <c r="R141" s="224">
        <v>48.53</v>
      </c>
      <c r="S141" s="222">
        <v>42</v>
      </c>
      <c r="T141" s="6"/>
      <c r="U141" s="19"/>
    </row>
    <row r="142" spans="1:21" ht="18" customHeight="1">
      <c r="A142" s="19"/>
      <c r="B142" s="148"/>
      <c r="C142" s="97"/>
      <c r="D142" s="98">
        <v>7</v>
      </c>
      <c r="E142" s="1" t="s">
        <v>76</v>
      </c>
      <c r="F142" s="49">
        <v>12</v>
      </c>
      <c r="G142" s="87">
        <f t="shared" si="6"/>
        <v>495.76</v>
      </c>
      <c r="H142" s="51">
        <f t="shared" si="7"/>
        <v>252</v>
      </c>
      <c r="I142" s="72">
        <v>50</v>
      </c>
      <c r="J142" s="70">
        <v>52</v>
      </c>
      <c r="K142" s="70">
        <v>52</v>
      </c>
      <c r="L142" s="72">
        <v>50</v>
      </c>
      <c r="M142" s="90">
        <v>48</v>
      </c>
      <c r="N142" s="32">
        <f t="shared" si="8"/>
        <v>243.76</v>
      </c>
      <c r="O142" s="73">
        <v>48.76</v>
      </c>
      <c r="P142" s="72">
        <v>50</v>
      </c>
      <c r="Q142" s="73">
        <v>49</v>
      </c>
      <c r="R142" s="73">
        <v>49</v>
      </c>
      <c r="S142" s="90">
        <v>47</v>
      </c>
      <c r="T142" s="6"/>
      <c r="U142" s="19"/>
    </row>
    <row r="143" spans="1:21" ht="18" customHeight="1">
      <c r="A143" s="19"/>
      <c r="B143" s="148"/>
      <c r="C143" s="97"/>
      <c r="D143" s="98">
        <v>8</v>
      </c>
      <c r="E143" s="1" t="s">
        <v>66</v>
      </c>
      <c r="F143" s="49">
        <v>11</v>
      </c>
      <c r="G143" s="87">
        <f t="shared" si="6"/>
        <v>493.03</v>
      </c>
      <c r="H143" s="50">
        <f t="shared" si="7"/>
        <v>243.5</v>
      </c>
      <c r="I143" s="90">
        <v>48</v>
      </c>
      <c r="J143" s="72">
        <v>50</v>
      </c>
      <c r="K143" s="72">
        <v>50</v>
      </c>
      <c r="L143" s="73">
        <v>48.5</v>
      </c>
      <c r="M143" s="90">
        <v>47</v>
      </c>
      <c r="N143" s="32">
        <f t="shared" si="8"/>
        <v>249.53</v>
      </c>
      <c r="O143" s="72">
        <v>50</v>
      </c>
      <c r="P143" s="71">
        <v>51</v>
      </c>
      <c r="Q143" s="71">
        <v>51</v>
      </c>
      <c r="R143" s="72">
        <v>50</v>
      </c>
      <c r="S143" s="90">
        <v>47.53</v>
      </c>
      <c r="T143" s="6"/>
      <c r="U143" s="19"/>
    </row>
    <row r="144" spans="1:21" ht="18" customHeight="1">
      <c r="A144" s="19"/>
      <c r="B144" s="148"/>
      <c r="C144" s="97"/>
      <c r="D144" s="98">
        <v>9</v>
      </c>
      <c r="E144" s="1" t="s">
        <v>65</v>
      </c>
      <c r="F144" s="49">
        <v>10</v>
      </c>
      <c r="G144" s="87">
        <f t="shared" si="6"/>
        <v>482.40999999999997</v>
      </c>
      <c r="H144" s="50">
        <f t="shared" si="7"/>
        <v>238</v>
      </c>
      <c r="I144" s="90">
        <v>48</v>
      </c>
      <c r="J144" s="90">
        <v>47</v>
      </c>
      <c r="K144" s="90">
        <v>48</v>
      </c>
      <c r="L144" s="90">
        <v>48</v>
      </c>
      <c r="M144" s="90">
        <v>47</v>
      </c>
      <c r="N144" s="32">
        <f t="shared" si="8"/>
        <v>244.41</v>
      </c>
      <c r="O144" s="90">
        <v>48</v>
      </c>
      <c r="P144" s="73">
        <v>49</v>
      </c>
      <c r="Q144" s="72">
        <v>50</v>
      </c>
      <c r="R144" s="72">
        <v>50.41</v>
      </c>
      <c r="S144" s="90">
        <v>47</v>
      </c>
      <c r="T144" s="6"/>
      <c r="U144" s="19"/>
    </row>
    <row r="145" spans="1:21" ht="18" customHeight="1">
      <c r="A145" s="19"/>
      <c r="B145" s="148"/>
      <c r="C145" s="97"/>
      <c r="D145" s="98">
        <v>10</v>
      </c>
      <c r="E145" s="1" t="s">
        <v>96</v>
      </c>
      <c r="F145" s="49">
        <v>9</v>
      </c>
      <c r="G145" s="87">
        <f t="shared" si="6"/>
        <v>468.22</v>
      </c>
      <c r="H145" s="50">
        <f t="shared" si="7"/>
        <v>237</v>
      </c>
      <c r="I145" s="90">
        <v>48</v>
      </c>
      <c r="J145" s="73">
        <v>49</v>
      </c>
      <c r="K145" s="73">
        <v>49</v>
      </c>
      <c r="L145" s="90">
        <v>47</v>
      </c>
      <c r="M145" s="90">
        <v>44</v>
      </c>
      <c r="N145" s="32">
        <f t="shared" si="8"/>
        <v>231.22</v>
      </c>
      <c r="O145" s="90">
        <v>46</v>
      </c>
      <c r="P145" s="90">
        <v>48</v>
      </c>
      <c r="Q145" s="73">
        <v>49.22</v>
      </c>
      <c r="R145" s="90">
        <v>46</v>
      </c>
      <c r="S145" s="90">
        <v>42</v>
      </c>
      <c r="T145" s="6"/>
      <c r="U145" s="19"/>
    </row>
    <row r="146" spans="1:21" ht="18" customHeight="1">
      <c r="A146" s="19"/>
      <c r="B146" s="148"/>
      <c r="C146" s="19"/>
      <c r="D146" s="19"/>
      <c r="E146" s="19"/>
      <c r="F146" s="19"/>
      <c r="G146" s="19"/>
      <c r="H146" s="19"/>
      <c r="I146" s="19"/>
      <c r="J146" s="19"/>
      <c r="K146" s="19"/>
      <c r="L146" s="19"/>
      <c r="M146" s="19"/>
      <c r="N146" s="19"/>
      <c r="O146" s="19"/>
      <c r="P146" s="19"/>
      <c r="Q146" s="19"/>
      <c r="R146" s="19"/>
      <c r="S146" s="19"/>
      <c r="T146" s="19"/>
      <c r="U146" s="19"/>
    </row>
    <row r="147" spans="1:21" ht="18" customHeight="1">
      <c r="A147" s="19"/>
      <c r="B147" s="148"/>
      <c r="C147" s="44"/>
      <c r="D147" s="64"/>
      <c r="E147" s="44"/>
      <c r="F147" s="64"/>
      <c r="G147" s="44"/>
      <c r="H147" s="64"/>
      <c r="I147" s="44"/>
      <c r="J147" s="64"/>
      <c r="K147" s="44"/>
      <c r="L147" s="64"/>
      <c r="M147" s="44"/>
      <c r="N147" s="64"/>
      <c r="O147" s="44"/>
      <c r="P147" s="64"/>
      <c r="Q147" s="44"/>
      <c r="R147" s="64"/>
      <c r="S147" s="44"/>
      <c r="T147" s="64"/>
      <c r="U147" s="19"/>
    </row>
    <row r="148" spans="1:21" ht="18" customHeight="1">
      <c r="A148" s="19"/>
      <c r="B148" s="148"/>
      <c r="C148" s="19"/>
      <c r="D148" s="19"/>
      <c r="E148" s="19"/>
      <c r="F148" s="19"/>
      <c r="G148" s="19"/>
      <c r="H148" s="19"/>
      <c r="I148" s="19"/>
      <c r="J148" s="19"/>
      <c r="K148" s="19"/>
      <c r="L148" s="19"/>
      <c r="M148" s="19"/>
      <c r="N148" s="19"/>
      <c r="O148" s="19"/>
      <c r="P148" s="19"/>
      <c r="Q148" s="19"/>
      <c r="R148" s="19"/>
      <c r="S148" s="19"/>
      <c r="T148" s="19"/>
      <c r="U148" s="19"/>
    </row>
    <row r="149" spans="1:21" ht="18" customHeight="1">
      <c r="A149" s="19"/>
      <c r="B149" s="148"/>
      <c r="C149" s="149" t="s">
        <v>38</v>
      </c>
      <c r="D149" s="146" t="s">
        <v>138</v>
      </c>
      <c r="E149" s="146"/>
      <c r="F149" s="146"/>
      <c r="G149" s="146"/>
      <c r="H149" s="146"/>
      <c r="I149" s="146"/>
      <c r="J149" s="146"/>
      <c r="K149" s="146"/>
      <c r="L149" s="146"/>
      <c r="M149" s="146"/>
      <c r="N149" s="146"/>
      <c r="O149" s="146"/>
      <c r="P149" s="19"/>
      <c r="Q149" s="21"/>
      <c r="R149" s="21"/>
      <c r="S149" s="21"/>
      <c r="T149" s="21"/>
      <c r="U149" s="19"/>
    </row>
    <row r="150" spans="1:21" ht="18" customHeight="1">
      <c r="A150" s="19"/>
      <c r="B150" s="148"/>
      <c r="C150" s="149"/>
      <c r="D150" s="141" t="s">
        <v>1</v>
      </c>
      <c r="E150" s="150" t="s">
        <v>15</v>
      </c>
      <c r="F150" s="152" t="s">
        <v>113</v>
      </c>
      <c r="G150" s="153"/>
      <c r="H150" s="156" t="s">
        <v>5</v>
      </c>
      <c r="I150" s="157"/>
      <c r="J150" s="160" t="s">
        <v>0</v>
      </c>
      <c r="K150" s="161"/>
      <c r="L150" s="152" t="s">
        <v>11</v>
      </c>
      <c r="M150" s="153"/>
      <c r="N150" s="164" t="s">
        <v>33</v>
      </c>
      <c r="O150" s="166" t="s">
        <v>3</v>
      </c>
      <c r="P150" s="19"/>
      <c r="Q150" s="147" t="s">
        <v>31</v>
      </c>
      <c r="R150" s="147"/>
      <c r="S150" s="147"/>
      <c r="T150" s="147"/>
      <c r="U150" s="19"/>
    </row>
    <row r="151" spans="1:21" ht="18" customHeight="1">
      <c r="A151" s="19"/>
      <c r="B151" s="148"/>
      <c r="C151" s="149"/>
      <c r="D151" s="141"/>
      <c r="E151" s="151"/>
      <c r="F151" s="154"/>
      <c r="G151" s="155"/>
      <c r="H151" s="158"/>
      <c r="I151" s="159"/>
      <c r="J151" s="162"/>
      <c r="K151" s="163"/>
      <c r="L151" s="154"/>
      <c r="M151" s="155"/>
      <c r="N151" s="165"/>
      <c r="O151" s="167"/>
      <c r="P151" s="19"/>
      <c r="Q151" s="147"/>
      <c r="R151" s="147"/>
      <c r="S151" s="147"/>
      <c r="T151" s="147"/>
      <c r="U151" s="19"/>
    </row>
    <row r="152" spans="1:21" ht="18" customHeight="1">
      <c r="A152" s="19"/>
      <c r="B152" s="148"/>
      <c r="C152" s="149"/>
      <c r="D152" s="98">
        <v>1</v>
      </c>
      <c r="E152" s="1" t="s">
        <v>75</v>
      </c>
      <c r="F152" s="175" t="s">
        <v>57</v>
      </c>
      <c r="G152" s="176"/>
      <c r="H152" s="175" t="s">
        <v>42</v>
      </c>
      <c r="I152" s="176"/>
      <c r="J152" s="175" t="s">
        <v>79</v>
      </c>
      <c r="K152" s="176"/>
      <c r="L152" s="175" t="s">
        <v>83</v>
      </c>
      <c r="M152" s="176"/>
      <c r="N152" s="46" t="s">
        <v>25</v>
      </c>
      <c r="O152" s="74">
        <v>6.7</v>
      </c>
      <c r="P152" s="19"/>
      <c r="Q152" s="147"/>
      <c r="R152" s="147"/>
      <c r="S152" s="147"/>
      <c r="T152" s="147"/>
      <c r="U152" s="19"/>
    </row>
    <row r="153" spans="1:21" ht="18" customHeight="1">
      <c r="A153" s="19"/>
      <c r="B153" s="148"/>
      <c r="C153" s="149"/>
      <c r="D153" s="98">
        <v>2</v>
      </c>
      <c r="E153" s="1" t="s">
        <v>94</v>
      </c>
      <c r="F153" s="175" t="s">
        <v>98</v>
      </c>
      <c r="G153" s="176"/>
      <c r="H153" s="175" t="s">
        <v>99</v>
      </c>
      <c r="I153" s="176"/>
      <c r="J153" s="175" t="s">
        <v>80</v>
      </c>
      <c r="K153" s="176"/>
      <c r="L153" s="175" t="s">
        <v>44</v>
      </c>
      <c r="M153" s="176"/>
      <c r="N153" s="46" t="s">
        <v>25</v>
      </c>
      <c r="O153" s="74">
        <v>6.702</v>
      </c>
      <c r="P153" s="19"/>
      <c r="Q153" s="147"/>
      <c r="R153" s="147"/>
      <c r="S153" s="147"/>
      <c r="T153" s="147"/>
      <c r="U153" s="19"/>
    </row>
    <row r="154" spans="1:21" ht="18" customHeight="1">
      <c r="A154" s="19"/>
      <c r="B154" s="148"/>
      <c r="C154" s="149"/>
      <c r="D154" s="98">
        <v>3</v>
      </c>
      <c r="E154" s="1" t="s">
        <v>73</v>
      </c>
      <c r="F154" s="175" t="s">
        <v>58</v>
      </c>
      <c r="G154" s="176"/>
      <c r="H154" s="175" t="s">
        <v>40</v>
      </c>
      <c r="I154" s="176"/>
      <c r="J154" s="175" t="s">
        <v>79</v>
      </c>
      <c r="K154" s="176"/>
      <c r="L154" s="175" t="s">
        <v>84</v>
      </c>
      <c r="M154" s="176"/>
      <c r="N154" s="46" t="s">
        <v>25</v>
      </c>
      <c r="O154" s="74">
        <v>6.7469999999999999</v>
      </c>
      <c r="P154" s="19"/>
      <c r="Q154" s="147"/>
      <c r="R154" s="147"/>
      <c r="S154" s="147"/>
      <c r="T154" s="147"/>
      <c r="U154" s="19"/>
    </row>
    <row r="155" spans="1:21" ht="18" customHeight="1">
      <c r="A155" s="19"/>
      <c r="B155" s="148"/>
      <c r="C155" s="149"/>
      <c r="D155" s="98">
        <v>4</v>
      </c>
      <c r="E155" s="1" t="s">
        <v>74</v>
      </c>
      <c r="F155" s="175" t="s">
        <v>40</v>
      </c>
      <c r="G155" s="176"/>
      <c r="H155" s="175" t="s">
        <v>103</v>
      </c>
      <c r="I155" s="176"/>
      <c r="J155" s="175" t="s">
        <v>80</v>
      </c>
      <c r="K155" s="176"/>
      <c r="L155" s="175" t="s">
        <v>84</v>
      </c>
      <c r="M155" s="176"/>
      <c r="N155" s="46" t="s">
        <v>25</v>
      </c>
      <c r="O155" s="74">
        <v>6.7560000000000002</v>
      </c>
      <c r="P155" s="19"/>
      <c r="Q155" s="147"/>
      <c r="R155" s="147"/>
      <c r="S155" s="147"/>
      <c r="T155" s="147"/>
      <c r="U155" s="19"/>
    </row>
    <row r="156" spans="1:21" ht="18" customHeight="1" thickBot="1">
      <c r="A156" s="19"/>
      <c r="B156" s="148"/>
      <c r="C156" s="149"/>
      <c r="D156" s="210">
        <v>5</v>
      </c>
      <c r="E156" s="138" t="s">
        <v>95</v>
      </c>
      <c r="F156" s="243" t="s">
        <v>103</v>
      </c>
      <c r="G156" s="244"/>
      <c r="H156" s="243" t="s">
        <v>121</v>
      </c>
      <c r="I156" s="244"/>
      <c r="J156" s="243" t="s">
        <v>122</v>
      </c>
      <c r="K156" s="244"/>
      <c r="L156" s="243" t="s">
        <v>84</v>
      </c>
      <c r="M156" s="244"/>
      <c r="N156" s="139" t="s">
        <v>25</v>
      </c>
      <c r="O156" s="140">
        <v>6.7690000000000001</v>
      </c>
      <c r="P156" s="19"/>
      <c r="Q156" s="147"/>
      <c r="R156" s="147"/>
      <c r="S156" s="147"/>
      <c r="T156" s="147"/>
      <c r="U156" s="19"/>
    </row>
    <row r="157" spans="1:21" ht="18" customHeight="1" thickTop="1">
      <c r="A157" s="19"/>
      <c r="B157" s="148"/>
      <c r="C157" s="149"/>
      <c r="D157" s="131">
        <v>6</v>
      </c>
      <c r="E157" s="134" t="s">
        <v>126</v>
      </c>
      <c r="F157" s="241" t="s">
        <v>121</v>
      </c>
      <c r="G157" s="242"/>
      <c r="H157" s="241" t="s">
        <v>52</v>
      </c>
      <c r="I157" s="242"/>
      <c r="J157" s="241" t="s">
        <v>80</v>
      </c>
      <c r="K157" s="242"/>
      <c r="L157" s="241" t="s">
        <v>84</v>
      </c>
      <c r="M157" s="242"/>
      <c r="N157" s="135" t="s">
        <v>25</v>
      </c>
      <c r="O157" s="245">
        <v>6.8010000000000002</v>
      </c>
      <c r="P157" s="19"/>
      <c r="Q157" s="147"/>
      <c r="R157" s="147"/>
      <c r="S157" s="147"/>
      <c r="T157" s="147"/>
      <c r="U157" s="19"/>
    </row>
    <row r="158" spans="1:21" ht="18" customHeight="1">
      <c r="A158" s="19"/>
      <c r="B158" s="148"/>
      <c r="C158" s="149"/>
      <c r="D158" s="98">
        <v>7</v>
      </c>
      <c r="E158" s="1" t="s">
        <v>66</v>
      </c>
      <c r="F158" s="175" t="s">
        <v>99</v>
      </c>
      <c r="G158" s="176"/>
      <c r="H158" s="175" t="s">
        <v>2</v>
      </c>
      <c r="I158" s="176"/>
      <c r="J158" s="175" t="s">
        <v>82</v>
      </c>
      <c r="K158" s="176"/>
      <c r="L158" s="175" t="s">
        <v>100</v>
      </c>
      <c r="M158" s="176"/>
      <c r="N158" s="46" t="s">
        <v>25</v>
      </c>
      <c r="O158" s="75">
        <v>6.827</v>
      </c>
      <c r="P158" s="19"/>
      <c r="Q158" s="147"/>
      <c r="R158" s="147"/>
      <c r="S158" s="147"/>
      <c r="T158" s="147"/>
      <c r="U158" s="19"/>
    </row>
    <row r="159" spans="1:21" ht="18" customHeight="1">
      <c r="A159" s="19"/>
      <c r="B159" s="148"/>
      <c r="C159" s="149"/>
      <c r="D159" s="98">
        <v>8</v>
      </c>
      <c r="E159" s="1" t="s">
        <v>56</v>
      </c>
      <c r="F159" s="175" t="s">
        <v>43</v>
      </c>
      <c r="G159" s="176"/>
      <c r="H159" s="175" t="s">
        <v>57</v>
      </c>
      <c r="I159" s="176"/>
      <c r="J159" s="175" t="s">
        <v>79</v>
      </c>
      <c r="K159" s="176"/>
      <c r="L159" s="175" t="s">
        <v>84</v>
      </c>
      <c r="M159" s="176"/>
      <c r="N159" s="46" t="s">
        <v>25</v>
      </c>
      <c r="O159" s="75">
        <v>6.8630000000000004</v>
      </c>
      <c r="P159" s="19"/>
      <c r="Q159" s="147"/>
      <c r="R159" s="147"/>
      <c r="S159" s="147"/>
      <c r="T159" s="147"/>
      <c r="U159" s="19"/>
    </row>
    <row r="160" spans="1:21" ht="18" customHeight="1">
      <c r="A160" s="19"/>
      <c r="B160" s="148"/>
      <c r="C160" s="149"/>
      <c r="D160" s="98">
        <v>9</v>
      </c>
      <c r="E160" s="1" t="s">
        <v>65</v>
      </c>
      <c r="F160" s="175" t="s">
        <v>2</v>
      </c>
      <c r="G160" s="176"/>
      <c r="H160" s="175" t="s">
        <v>97</v>
      </c>
      <c r="I160" s="176"/>
      <c r="J160" s="175" t="s">
        <v>115</v>
      </c>
      <c r="K160" s="176"/>
      <c r="L160" s="175" t="s">
        <v>84</v>
      </c>
      <c r="M160" s="176"/>
      <c r="N160" s="46" t="s">
        <v>16</v>
      </c>
      <c r="O160" s="39">
        <v>7.1159999999999997</v>
      </c>
      <c r="P160" s="19"/>
      <c r="Q160" s="147"/>
      <c r="R160" s="147"/>
      <c r="S160" s="147"/>
      <c r="T160" s="147"/>
      <c r="U160" s="19"/>
    </row>
    <row r="161" spans="1:21" ht="18" customHeight="1">
      <c r="A161" s="19"/>
      <c r="B161" s="148"/>
      <c r="C161" s="149"/>
      <c r="D161" s="98">
        <v>10</v>
      </c>
      <c r="E161" s="1" t="s">
        <v>76</v>
      </c>
      <c r="F161" s="175" t="s">
        <v>97</v>
      </c>
      <c r="G161" s="176"/>
      <c r="H161" s="175" t="s">
        <v>98</v>
      </c>
      <c r="I161" s="176"/>
      <c r="J161" s="175" t="s">
        <v>79</v>
      </c>
      <c r="K161" s="176"/>
      <c r="L161" s="175" t="s">
        <v>84</v>
      </c>
      <c r="M161" s="176"/>
      <c r="N161" s="46" t="s">
        <v>16</v>
      </c>
      <c r="O161" s="39">
        <v>7.1710000000000003</v>
      </c>
      <c r="P161" s="19"/>
      <c r="Q161" s="147"/>
      <c r="R161" s="147"/>
      <c r="S161" s="147"/>
      <c r="T161" s="147"/>
      <c r="U161" s="19"/>
    </row>
    <row r="162" spans="1:21" ht="18" customHeight="1">
      <c r="A162" s="19"/>
      <c r="B162" s="148"/>
      <c r="C162" s="149"/>
      <c r="D162" s="98">
        <v>11</v>
      </c>
      <c r="E162" s="1" t="s">
        <v>96</v>
      </c>
      <c r="F162" s="175" t="s">
        <v>101</v>
      </c>
      <c r="G162" s="176"/>
      <c r="H162" s="175" t="s">
        <v>43</v>
      </c>
      <c r="I162" s="176"/>
      <c r="J162" s="175" t="s">
        <v>79</v>
      </c>
      <c r="K162" s="176"/>
      <c r="L162" s="175" t="s">
        <v>84</v>
      </c>
      <c r="M162" s="176"/>
      <c r="N162" s="46" t="s">
        <v>16</v>
      </c>
      <c r="O162" s="39">
        <v>7.4729999999999999</v>
      </c>
      <c r="P162" s="19"/>
      <c r="Q162" s="147"/>
      <c r="R162" s="147"/>
      <c r="S162" s="147"/>
      <c r="T162" s="147"/>
      <c r="U162" s="19"/>
    </row>
    <row r="163" spans="1:21" s="24" customFormat="1" ht="18" customHeight="1">
      <c r="A163" s="6"/>
      <c r="B163" s="148"/>
      <c r="C163" s="149"/>
      <c r="D163" s="6"/>
      <c r="E163" s="6"/>
      <c r="F163" s="6"/>
      <c r="G163" s="6"/>
      <c r="H163" s="6"/>
      <c r="I163" s="6"/>
      <c r="J163" s="6"/>
      <c r="K163" s="6"/>
      <c r="L163" s="6"/>
      <c r="M163" s="6"/>
      <c r="N163" s="6"/>
      <c r="O163" s="6"/>
      <c r="P163" s="6"/>
      <c r="Q163" s="6"/>
      <c r="R163" s="6"/>
      <c r="S163" s="6"/>
      <c r="T163" s="6"/>
      <c r="U163" s="19"/>
    </row>
    <row r="164" spans="1:21" ht="18" customHeight="1">
      <c r="A164" s="19"/>
      <c r="B164" s="148"/>
      <c r="C164" s="149"/>
      <c r="D164" s="146" t="s">
        <v>24</v>
      </c>
      <c r="E164" s="146"/>
      <c r="F164" s="146"/>
      <c r="G164" s="146"/>
      <c r="H164" s="146"/>
      <c r="I164" s="146"/>
      <c r="J164" s="146"/>
      <c r="K164" s="146"/>
      <c r="L164" s="146"/>
      <c r="M164" s="146"/>
      <c r="N164" s="146"/>
      <c r="O164" s="146"/>
      <c r="P164" s="146"/>
      <c r="Q164" s="146"/>
      <c r="R164" s="146"/>
      <c r="S164" s="146"/>
      <c r="T164" s="19"/>
      <c r="U164" s="19"/>
    </row>
    <row r="165" spans="1:21" ht="18" customHeight="1">
      <c r="A165" s="19"/>
      <c r="B165" s="148"/>
      <c r="C165" s="149"/>
      <c r="D165" s="141" t="s">
        <v>1</v>
      </c>
      <c r="E165" s="142" t="s">
        <v>15</v>
      </c>
      <c r="F165" s="143" t="s">
        <v>59</v>
      </c>
      <c r="G165" s="144" t="s">
        <v>20</v>
      </c>
      <c r="H165" s="145" t="s">
        <v>17</v>
      </c>
      <c r="I165" s="145"/>
      <c r="J165" s="145"/>
      <c r="K165" s="145"/>
      <c r="L165" s="145"/>
      <c r="M165" s="145"/>
      <c r="N165" s="145" t="s">
        <v>18</v>
      </c>
      <c r="O165" s="145"/>
      <c r="P165" s="145"/>
      <c r="Q165" s="145"/>
      <c r="R165" s="145"/>
      <c r="S165" s="145"/>
      <c r="T165" s="19"/>
      <c r="U165" s="19"/>
    </row>
    <row r="166" spans="1:21" ht="18" customHeight="1">
      <c r="A166" s="19"/>
      <c r="B166" s="148"/>
      <c r="C166" s="149"/>
      <c r="D166" s="141"/>
      <c r="E166" s="142"/>
      <c r="F166" s="143"/>
      <c r="G166" s="144"/>
      <c r="H166" s="45" t="s">
        <v>19</v>
      </c>
      <c r="I166" s="28">
        <v>1</v>
      </c>
      <c r="J166" s="25">
        <v>2</v>
      </c>
      <c r="K166" s="26">
        <v>3</v>
      </c>
      <c r="L166" s="27">
        <v>4</v>
      </c>
      <c r="M166" s="33">
        <v>5</v>
      </c>
      <c r="N166" s="45" t="s">
        <v>19</v>
      </c>
      <c r="O166" s="28">
        <v>1</v>
      </c>
      <c r="P166" s="25">
        <v>2</v>
      </c>
      <c r="Q166" s="26">
        <v>3</v>
      </c>
      <c r="R166" s="27">
        <v>4</v>
      </c>
      <c r="S166" s="33">
        <v>5</v>
      </c>
      <c r="T166" s="19"/>
      <c r="U166" s="19"/>
    </row>
    <row r="167" spans="1:21" ht="18" customHeight="1">
      <c r="A167" s="19"/>
      <c r="B167" s="148"/>
      <c r="C167" s="149"/>
      <c r="D167" s="98">
        <v>1</v>
      </c>
      <c r="E167" s="1" t="s">
        <v>94</v>
      </c>
      <c r="F167" s="49">
        <v>20</v>
      </c>
      <c r="G167" s="86">
        <f t="shared" ref="G167:G177" si="9">H167+N167</f>
        <v>511.15999999999997</v>
      </c>
      <c r="H167" s="114">
        <f t="shared" ref="H167:H177" si="10">SUM(I167:M167)</f>
        <v>256</v>
      </c>
      <c r="I167" s="70">
        <v>51</v>
      </c>
      <c r="J167" s="69">
        <v>52</v>
      </c>
      <c r="K167" s="69">
        <v>52</v>
      </c>
      <c r="L167" s="70">
        <v>51</v>
      </c>
      <c r="M167" s="71">
        <v>50</v>
      </c>
      <c r="N167" s="42">
        <f t="shared" ref="N167:N177" si="11">SUM(O167:S167)</f>
        <v>255.16</v>
      </c>
      <c r="O167" s="69">
        <v>52.16</v>
      </c>
      <c r="P167" s="69">
        <v>52</v>
      </c>
      <c r="Q167" s="70">
        <v>51</v>
      </c>
      <c r="R167" s="70">
        <v>51</v>
      </c>
      <c r="S167" s="72">
        <v>49</v>
      </c>
      <c r="T167" s="19"/>
      <c r="U167" s="19"/>
    </row>
    <row r="168" spans="1:21" ht="18" customHeight="1">
      <c r="A168" s="19"/>
      <c r="B168" s="148"/>
      <c r="C168" s="149"/>
      <c r="D168" s="98">
        <v>2</v>
      </c>
      <c r="E168" s="1" t="s">
        <v>95</v>
      </c>
      <c r="F168" s="49">
        <v>18</v>
      </c>
      <c r="G168" s="86">
        <f t="shared" si="9"/>
        <v>509.15</v>
      </c>
      <c r="H168" s="115">
        <f t="shared" si="10"/>
        <v>253</v>
      </c>
      <c r="I168" s="71">
        <v>50</v>
      </c>
      <c r="J168" s="69">
        <v>52</v>
      </c>
      <c r="K168" s="70">
        <v>51</v>
      </c>
      <c r="L168" s="70">
        <v>51</v>
      </c>
      <c r="M168" s="72">
        <v>49</v>
      </c>
      <c r="N168" s="41">
        <f t="shared" si="11"/>
        <v>256.14999999999998</v>
      </c>
      <c r="O168" s="69">
        <v>52</v>
      </c>
      <c r="P168" s="69">
        <v>52</v>
      </c>
      <c r="Q168" s="69">
        <v>52.15</v>
      </c>
      <c r="R168" s="70">
        <v>51</v>
      </c>
      <c r="S168" s="72">
        <v>49</v>
      </c>
      <c r="T168" s="19"/>
      <c r="U168" s="19"/>
    </row>
    <row r="169" spans="1:21" ht="18" customHeight="1">
      <c r="A169" s="19"/>
      <c r="B169" s="148"/>
      <c r="C169" s="149"/>
      <c r="D169" s="98">
        <v>3</v>
      </c>
      <c r="E169" s="1" t="s">
        <v>74</v>
      </c>
      <c r="F169" s="49">
        <v>16</v>
      </c>
      <c r="G169" s="86">
        <f t="shared" si="9"/>
        <v>506.03</v>
      </c>
      <c r="H169" s="51">
        <f t="shared" si="10"/>
        <v>252</v>
      </c>
      <c r="I169" s="71">
        <v>50</v>
      </c>
      <c r="J169" s="70">
        <v>51</v>
      </c>
      <c r="K169" s="69">
        <v>52</v>
      </c>
      <c r="L169" s="70">
        <v>51</v>
      </c>
      <c r="M169" s="73">
        <v>48</v>
      </c>
      <c r="N169" s="40">
        <f t="shared" si="11"/>
        <v>254.03</v>
      </c>
      <c r="O169" s="71">
        <v>50</v>
      </c>
      <c r="P169" s="69">
        <v>52.03</v>
      </c>
      <c r="Q169" s="69">
        <v>52</v>
      </c>
      <c r="R169" s="71">
        <v>50</v>
      </c>
      <c r="S169" s="71">
        <v>50</v>
      </c>
      <c r="T169" s="19"/>
      <c r="U169" s="19"/>
    </row>
    <row r="170" spans="1:21" ht="18" customHeight="1">
      <c r="A170" s="19"/>
      <c r="B170" s="148"/>
      <c r="C170" s="149"/>
      <c r="D170" s="98">
        <v>4</v>
      </c>
      <c r="E170" s="1" t="s">
        <v>75</v>
      </c>
      <c r="F170" s="49">
        <v>15</v>
      </c>
      <c r="G170" s="86">
        <f t="shared" si="9"/>
        <v>505.28</v>
      </c>
      <c r="H170" s="116">
        <f t="shared" si="10"/>
        <v>255</v>
      </c>
      <c r="I170" s="70">
        <v>51</v>
      </c>
      <c r="J170" s="69">
        <v>52</v>
      </c>
      <c r="K170" s="70">
        <v>51</v>
      </c>
      <c r="L170" s="70">
        <v>51</v>
      </c>
      <c r="M170" s="71">
        <v>50</v>
      </c>
      <c r="N170" s="68">
        <f t="shared" si="11"/>
        <v>250.28</v>
      </c>
      <c r="O170" s="71">
        <v>50</v>
      </c>
      <c r="P170" s="71">
        <v>50</v>
      </c>
      <c r="Q170" s="70">
        <v>51</v>
      </c>
      <c r="R170" s="71">
        <v>50.28</v>
      </c>
      <c r="S170" s="72">
        <v>49</v>
      </c>
      <c r="T170" s="19"/>
      <c r="U170" s="19"/>
    </row>
    <row r="171" spans="1:21" ht="18" customHeight="1" thickBot="1">
      <c r="A171" s="19"/>
      <c r="B171" s="148"/>
      <c r="C171" s="149"/>
      <c r="D171" s="210">
        <v>5</v>
      </c>
      <c r="E171" s="138" t="s">
        <v>73</v>
      </c>
      <c r="F171" s="227">
        <v>14</v>
      </c>
      <c r="G171" s="238">
        <f t="shared" si="9"/>
        <v>497.86</v>
      </c>
      <c r="H171" s="236">
        <f t="shared" si="10"/>
        <v>249</v>
      </c>
      <c r="I171" s="230">
        <v>50</v>
      </c>
      <c r="J171" s="229">
        <v>51</v>
      </c>
      <c r="K171" s="239">
        <v>52</v>
      </c>
      <c r="L171" s="231">
        <v>48</v>
      </c>
      <c r="M171" s="231">
        <v>48</v>
      </c>
      <c r="N171" s="240">
        <f t="shared" si="11"/>
        <v>248.86</v>
      </c>
      <c r="O171" s="232">
        <v>47</v>
      </c>
      <c r="P171" s="229">
        <v>51</v>
      </c>
      <c r="Q171" s="229">
        <v>51</v>
      </c>
      <c r="R171" s="229">
        <v>51</v>
      </c>
      <c r="S171" s="228">
        <v>48.86</v>
      </c>
      <c r="T171" s="19"/>
      <c r="U171" s="19"/>
    </row>
    <row r="172" spans="1:21" ht="18" customHeight="1" thickTop="1">
      <c r="A172" s="19"/>
      <c r="B172" s="148"/>
      <c r="C172" s="149"/>
      <c r="D172" s="131">
        <v>6</v>
      </c>
      <c r="E172" s="134" t="s">
        <v>123</v>
      </c>
      <c r="F172" s="219">
        <v>13</v>
      </c>
      <c r="G172" s="220">
        <f t="shared" si="9"/>
        <v>492.46000000000004</v>
      </c>
      <c r="H172" s="221">
        <f t="shared" si="10"/>
        <v>242</v>
      </c>
      <c r="I172" s="224">
        <v>48</v>
      </c>
      <c r="J172" s="224">
        <v>48</v>
      </c>
      <c r="K172" s="234">
        <v>51</v>
      </c>
      <c r="L172" s="234">
        <v>51</v>
      </c>
      <c r="M172" s="222">
        <v>44</v>
      </c>
      <c r="N172" s="237">
        <f t="shared" si="11"/>
        <v>250.46</v>
      </c>
      <c r="O172" s="223">
        <v>49.46</v>
      </c>
      <c r="P172" s="234">
        <v>51</v>
      </c>
      <c r="Q172" s="235">
        <v>52</v>
      </c>
      <c r="R172" s="234">
        <v>51</v>
      </c>
      <c r="S172" s="222">
        <v>47</v>
      </c>
      <c r="T172" s="19"/>
      <c r="U172" s="19"/>
    </row>
    <row r="173" spans="1:21" ht="18" customHeight="1">
      <c r="A173" s="19"/>
      <c r="B173" s="148"/>
      <c r="C173" s="149"/>
      <c r="D173" s="98">
        <v>7</v>
      </c>
      <c r="E173" s="1" t="s">
        <v>76</v>
      </c>
      <c r="F173" s="49">
        <v>12</v>
      </c>
      <c r="G173" s="87">
        <f t="shared" si="9"/>
        <v>483.78999999999996</v>
      </c>
      <c r="H173" s="50">
        <f t="shared" si="10"/>
        <v>234</v>
      </c>
      <c r="I173" s="90">
        <v>45</v>
      </c>
      <c r="J173" s="73">
        <v>48</v>
      </c>
      <c r="K173" s="73">
        <v>48</v>
      </c>
      <c r="L173" s="90">
        <v>47</v>
      </c>
      <c r="M173" s="90">
        <v>46</v>
      </c>
      <c r="N173" s="32">
        <f t="shared" si="11"/>
        <v>249.79</v>
      </c>
      <c r="O173" s="71">
        <v>50</v>
      </c>
      <c r="P173" s="70">
        <v>51</v>
      </c>
      <c r="Q173" s="69">
        <v>51.79</v>
      </c>
      <c r="R173" s="71">
        <v>50</v>
      </c>
      <c r="S173" s="90">
        <v>47</v>
      </c>
      <c r="T173" s="19"/>
      <c r="U173" s="19"/>
    </row>
    <row r="174" spans="1:21" ht="18" customHeight="1">
      <c r="A174" s="19"/>
      <c r="B174" s="99"/>
      <c r="C174" s="97"/>
      <c r="D174" s="98">
        <v>8</v>
      </c>
      <c r="E174" s="1" t="s">
        <v>66</v>
      </c>
      <c r="F174" s="49">
        <v>11</v>
      </c>
      <c r="G174" s="87">
        <f t="shared" si="9"/>
        <v>479.17</v>
      </c>
      <c r="H174" s="50">
        <f t="shared" si="10"/>
        <v>237</v>
      </c>
      <c r="I174" s="73">
        <v>48</v>
      </c>
      <c r="J174" s="72">
        <v>49</v>
      </c>
      <c r="K174" s="71">
        <v>50</v>
      </c>
      <c r="L174" s="90">
        <v>47</v>
      </c>
      <c r="M174" s="90">
        <v>43</v>
      </c>
      <c r="N174" s="32">
        <f t="shared" si="11"/>
        <v>242.17000000000002</v>
      </c>
      <c r="O174" s="72">
        <v>49</v>
      </c>
      <c r="P174" s="71">
        <v>50</v>
      </c>
      <c r="Q174" s="71">
        <v>50</v>
      </c>
      <c r="R174" s="73">
        <v>48</v>
      </c>
      <c r="S174" s="90">
        <v>45.17</v>
      </c>
      <c r="T174" s="19"/>
      <c r="U174" s="19"/>
    </row>
    <row r="175" spans="1:21" ht="18" customHeight="1">
      <c r="A175" s="19"/>
      <c r="B175" s="99"/>
      <c r="C175" s="97"/>
      <c r="D175" s="98">
        <v>9</v>
      </c>
      <c r="E175" s="1" t="s">
        <v>65</v>
      </c>
      <c r="F175" s="49">
        <v>10</v>
      </c>
      <c r="G175" s="87">
        <f t="shared" si="9"/>
        <v>471.89</v>
      </c>
      <c r="H175" s="50">
        <f t="shared" si="10"/>
        <v>234.5</v>
      </c>
      <c r="I175" s="90">
        <v>46</v>
      </c>
      <c r="J175" s="90">
        <v>47</v>
      </c>
      <c r="K175" s="72">
        <v>49</v>
      </c>
      <c r="L175" s="72">
        <v>48.5</v>
      </c>
      <c r="M175" s="90">
        <v>44</v>
      </c>
      <c r="N175" s="32">
        <f t="shared" si="11"/>
        <v>237.39</v>
      </c>
      <c r="O175" s="90">
        <v>46</v>
      </c>
      <c r="P175" s="72">
        <v>49</v>
      </c>
      <c r="Q175" s="73">
        <v>48</v>
      </c>
      <c r="R175" s="73">
        <v>48</v>
      </c>
      <c r="S175" s="90">
        <v>46.39</v>
      </c>
      <c r="T175" s="19"/>
      <c r="U175" s="19"/>
    </row>
    <row r="176" spans="1:21" ht="18" customHeight="1">
      <c r="A176" s="19"/>
      <c r="B176" s="99"/>
      <c r="C176" s="97"/>
      <c r="D176" s="98">
        <v>10</v>
      </c>
      <c r="E176" s="1" t="s">
        <v>96</v>
      </c>
      <c r="F176" s="49">
        <v>9</v>
      </c>
      <c r="G176" s="87">
        <f t="shared" si="9"/>
        <v>445.67</v>
      </c>
      <c r="H176" s="50">
        <f t="shared" si="10"/>
        <v>215</v>
      </c>
      <c r="I176" s="90">
        <v>45</v>
      </c>
      <c r="J176" s="90">
        <v>44</v>
      </c>
      <c r="K176" s="90">
        <v>44</v>
      </c>
      <c r="L176" s="90">
        <v>43</v>
      </c>
      <c r="M176" s="90">
        <v>39</v>
      </c>
      <c r="N176" s="32">
        <f t="shared" si="11"/>
        <v>230.67000000000002</v>
      </c>
      <c r="O176" s="90">
        <v>44</v>
      </c>
      <c r="P176" s="71">
        <v>49.67</v>
      </c>
      <c r="Q176" s="90">
        <v>47</v>
      </c>
      <c r="R176" s="73">
        <v>48</v>
      </c>
      <c r="S176" s="90">
        <v>42</v>
      </c>
      <c r="T176" s="19"/>
      <c r="U176" s="19"/>
    </row>
    <row r="177" spans="1:21" ht="18" customHeight="1">
      <c r="A177" s="19"/>
      <c r="B177" s="64"/>
      <c r="C177" s="97"/>
      <c r="D177" s="98">
        <v>11</v>
      </c>
      <c r="E177" s="1" t="s">
        <v>56</v>
      </c>
      <c r="F177" s="49">
        <v>8</v>
      </c>
      <c r="G177" s="87">
        <f t="shared" si="9"/>
        <v>435.25</v>
      </c>
      <c r="H177" s="50">
        <f t="shared" si="10"/>
        <v>188</v>
      </c>
      <c r="I177" s="90">
        <v>43</v>
      </c>
      <c r="J177" s="71">
        <v>50</v>
      </c>
      <c r="K177" s="90">
        <v>26</v>
      </c>
      <c r="L177" s="90">
        <v>46</v>
      </c>
      <c r="M177" s="90">
        <v>23</v>
      </c>
      <c r="N177" s="32">
        <f t="shared" si="11"/>
        <v>247.25</v>
      </c>
      <c r="O177" s="73">
        <v>48</v>
      </c>
      <c r="P177" s="69">
        <v>52</v>
      </c>
      <c r="Q177" s="71">
        <v>50</v>
      </c>
      <c r="R177" s="70">
        <v>51.25</v>
      </c>
      <c r="S177" s="90">
        <v>46</v>
      </c>
      <c r="T177" s="19"/>
      <c r="U177" s="19"/>
    </row>
    <row r="178" spans="1:21" ht="18" customHeight="1">
      <c r="A178" s="19"/>
      <c r="B178" s="19"/>
      <c r="C178" s="19"/>
      <c r="D178" s="19"/>
      <c r="E178" s="19"/>
      <c r="F178" s="19"/>
      <c r="G178" s="19"/>
      <c r="H178" s="19"/>
      <c r="I178" s="19"/>
      <c r="J178" s="19"/>
      <c r="K178" s="19"/>
      <c r="L178" s="19"/>
      <c r="M178" s="19"/>
      <c r="N178" s="19"/>
      <c r="O178" s="19"/>
      <c r="P178" s="19"/>
      <c r="Q178" s="19"/>
      <c r="R178" s="19"/>
      <c r="S178" s="19"/>
      <c r="T178" s="19"/>
      <c r="U178" s="19"/>
    </row>
    <row r="179" spans="1:21" ht="12.75">
      <c r="A179" s="64"/>
      <c r="B179" s="44"/>
      <c r="C179" s="64"/>
      <c r="D179" s="44"/>
      <c r="E179" s="64"/>
      <c r="F179" s="44"/>
      <c r="G179" s="64"/>
      <c r="H179" s="44"/>
      <c r="I179" s="64"/>
      <c r="J179" s="44"/>
      <c r="K179" s="64"/>
      <c r="L179" s="44"/>
      <c r="M179" s="64"/>
      <c r="N179" s="44"/>
      <c r="O179" s="64"/>
      <c r="P179" s="44"/>
      <c r="Q179" s="64"/>
      <c r="R179" s="44"/>
      <c r="S179" s="64"/>
      <c r="T179" s="44"/>
      <c r="U179" s="64"/>
    </row>
    <row r="180" spans="1:21" ht="12.75">
      <c r="A180" s="19"/>
      <c r="B180" s="19"/>
      <c r="C180" s="19"/>
      <c r="D180" s="19"/>
      <c r="E180" s="19"/>
      <c r="F180" s="19"/>
      <c r="G180" s="19"/>
      <c r="H180" s="19"/>
      <c r="I180" s="19"/>
      <c r="J180" s="19"/>
      <c r="K180" s="19"/>
      <c r="L180" s="19"/>
      <c r="M180" s="19"/>
      <c r="N180" s="19"/>
      <c r="O180" s="19"/>
      <c r="P180" s="19"/>
      <c r="Q180" s="19"/>
      <c r="R180" s="19"/>
      <c r="S180" s="19"/>
      <c r="T180" s="19"/>
      <c r="U180" s="19"/>
    </row>
    <row r="181" spans="1:21" ht="19.5">
      <c r="A181" s="19"/>
      <c r="B181" s="148">
        <v>43078</v>
      </c>
      <c r="C181" s="149" t="s">
        <v>39</v>
      </c>
      <c r="D181" s="146" t="s">
        <v>93</v>
      </c>
      <c r="E181" s="146"/>
      <c r="F181" s="146"/>
      <c r="G181" s="146"/>
      <c r="H181" s="146"/>
      <c r="I181" s="146"/>
      <c r="J181" s="146"/>
      <c r="K181" s="146"/>
      <c r="L181" s="146"/>
      <c r="M181" s="146"/>
      <c r="N181" s="146"/>
      <c r="O181" s="146"/>
      <c r="P181" s="21"/>
      <c r="Q181" s="21"/>
      <c r="R181" s="21"/>
      <c r="S181" s="21"/>
      <c r="T181" s="21"/>
      <c r="U181" s="6"/>
    </row>
    <row r="182" spans="1:21" ht="20.100000000000001" customHeight="1">
      <c r="A182" s="19"/>
      <c r="B182" s="148"/>
      <c r="C182" s="149"/>
      <c r="D182" s="141" t="s">
        <v>1</v>
      </c>
      <c r="E182" s="142" t="s">
        <v>15</v>
      </c>
      <c r="F182" s="142" t="s">
        <v>21</v>
      </c>
      <c r="G182" s="142"/>
      <c r="H182" s="142" t="s">
        <v>5</v>
      </c>
      <c r="I182" s="142"/>
      <c r="J182" s="171" t="s">
        <v>0</v>
      </c>
      <c r="K182" s="171"/>
      <c r="L182" s="172" t="s">
        <v>11</v>
      </c>
      <c r="M182" s="172"/>
      <c r="N182" s="173" t="s">
        <v>33</v>
      </c>
      <c r="O182" s="174" t="s">
        <v>3</v>
      </c>
      <c r="P182" s="21"/>
      <c r="Q182" s="170" t="s">
        <v>120</v>
      </c>
      <c r="R182" s="170"/>
      <c r="S182" s="170"/>
      <c r="T182" s="170"/>
      <c r="U182" s="6"/>
    </row>
    <row r="183" spans="1:21" ht="20.100000000000001" customHeight="1">
      <c r="A183" s="19"/>
      <c r="B183" s="148"/>
      <c r="C183" s="149"/>
      <c r="D183" s="141"/>
      <c r="E183" s="142"/>
      <c r="F183" s="142"/>
      <c r="G183" s="142"/>
      <c r="H183" s="142"/>
      <c r="I183" s="142"/>
      <c r="J183" s="171"/>
      <c r="K183" s="171"/>
      <c r="L183" s="172"/>
      <c r="M183" s="172"/>
      <c r="N183" s="173"/>
      <c r="O183" s="174"/>
      <c r="P183" s="21"/>
      <c r="Q183" s="170"/>
      <c r="R183" s="170"/>
      <c r="S183" s="170"/>
      <c r="T183" s="170"/>
      <c r="U183" s="6"/>
    </row>
    <row r="184" spans="1:21" ht="18" customHeight="1">
      <c r="A184" s="19"/>
      <c r="B184" s="148"/>
      <c r="C184" s="149"/>
      <c r="D184" s="92">
        <v>1</v>
      </c>
      <c r="E184" s="1" t="s">
        <v>94</v>
      </c>
      <c r="F184" s="175" t="s">
        <v>98</v>
      </c>
      <c r="G184" s="176"/>
      <c r="H184" s="175" t="s">
        <v>99</v>
      </c>
      <c r="I184" s="176"/>
      <c r="J184" s="175" t="s">
        <v>80</v>
      </c>
      <c r="K184" s="176"/>
      <c r="L184" s="175" t="s">
        <v>44</v>
      </c>
      <c r="M184" s="176"/>
      <c r="N184" s="46" t="s">
        <v>25</v>
      </c>
      <c r="O184" s="74">
        <v>6.5359999999999996</v>
      </c>
      <c r="P184" s="21"/>
      <c r="Q184" s="170"/>
      <c r="R184" s="170"/>
      <c r="S184" s="170"/>
      <c r="T184" s="170"/>
      <c r="U184" s="6"/>
    </row>
    <row r="185" spans="1:21" ht="18" customHeight="1">
      <c r="A185" s="19"/>
      <c r="B185" s="148"/>
      <c r="C185" s="149"/>
      <c r="D185" s="92">
        <v>2</v>
      </c>
      <c r="E185" s="1" t="s">
        <v>75</v>
      </c>
      <c r="F185" s="175" t="s">
        <v>57</v>
      </c>
      <c r="G185" s="176"/>
      <c r="H185" s="175" t="s">
        <v>42</v>
      </c>
      <c r="I185" s="176"/>
      <c r="J185" s="175" t="s">
        <v>79</v>
      </c>
      <c r="K185" s="176"/>
      <c r="L185" s="175" t="s">
        <v>83</v>
      </c>
      <c r="M185" s="176"/>
      <c r="N185" s="46" t="s">
        <v>25</v>
      </c>
      <c r="O185" s="74">
        <v>6.5890000000000004</v>
      </c>
      <c r="P185" s="21"/>
      <c r="Q185" s="170"/>
      <c r="R185" s="170"/>
      <c r="S185" s="170"/>
      <c r="T185" s="170"/>
      <c r="U185" s="6"/>
    </row>
    <row r="186" spans="1:21" ht="18" customHeight="1">
      <c r="A186" s="19"/>
      <c r="B186" s="148"/>
      <c r="C186" s="149"/>
      <c r="D186" s="92">
        <v>3</v>
      </c>
      <c r="E186" s="1" t="s">
        <v>74</v>
      </c>
      <c r="F186" s="175" t="s">
        <v>103</v>
      </c>
      <c r="G186" s="176"/>
      <c r="H186" s="175" t="s">
        <v>40</v>
      </c>
      <c r="I186" s="176"/>
      <c r="J186" s="175" t="s">
        <v>80</v>
      </c>
      <c r="K186" s="176"/>
      <c r="L186" s="175" t="s">
        <v>84</v>
      </c>
      <c r="M186" s="176"/>
      <c r="N186" s="46" t="s">
        <v>25</v>
      </c>
      <c r="O186" s="74">
        <v>6.7060000000000004</v>
      </c>
      <c r="P186" s="21"/>
      <c r="Q186" s="170"/>
      <c r="R186" s="170"/>
      <c r="S186" s="170"/>
      <c r="T186" s="170"/>
      <c r="U186" s="6"/>
    </row>
    <row r="187" spans="1:21" ht="18" customHeight="1">
      <c r="A187" s="19"/>
      <c r="B187" s="148"/>
      <c r="C187" s="149"/>
      <c r="D187" s="92">
        <v>4</v>
      </c>
      <c r="E187" s="1" t="s">
        <v>95</v>
      </c>
      <c r="F187" s="175" t="s">
        <v>99</v>
      </c>
      <c r="G187" s="176"/>
      <c r="H187" s="175" t="s">
        <v>103</v>
      </c>
      <c r="I187" s="176"/>
      <c r="J187" s="175" t="s">
        <v>79</v>
      </c>
      <c r="K187" s="176"/>
      <c r="L187" s="175" t="s">
        <v>84</v>
      </c>
      <c r="M187" s="176"/>
      <c r="N187" s="46" t="s">
        <v>25</v>
      </c>
      <c r="O187" s="74">
        <v>6.7329999999999997</v>
      </c>
      <c r="P187" s="21"/>
      <c r="Q187" s="170"/>
      <c r="R187" s="170"/>
      <c r="S187" s="170"/>
      <c r="T187" s="170"/>
      <c r="U187" s="6"/>
    </row>
    <row r="188" spans="1:21" ht="18" customHeight="1">
      <c r="A188" s="19"/>
      <c r="B188" s="148"/>
      <c r="C188" s="149"/>
      <c r="D188" s="92">
        <v>5</v>
      </c>
      <c r="E188" s="1" t="s">
        <v>76</v>
      </c>
      <c r="F188" s="175" t="s">
        <v>42</v>
      </c>
      <c r="G188" s="176"/>
      <c r="H188" s="175" t="s">
        <v>98</v>
      </c>
      <c r="I188" s="176"/>
      <c r="J188" s="175" t="s">
        <v>79</v>
      </c>
      <c r="K188" s="176"/>
      <c r="L188" s="175" t="s">
        <v>83</v>
      </c>
      <c r="M188" s="176"/>
      <c r="N188" s="46" t="s">
        <v>25</v>
      </c>
      <c r="O188" s="74">
        <v>6.78</v>
      </c>
      <c r="P188" s="21"/>
      <c r="Q188" s="170"/>
      <c r="R188" s="170"/>
      <c r="S188" s="170"/>
      <c r="T188" s="170"/>
      <c r="U188" s="6"/>
    </row>
    <row r="189" spans="1:21" ht="18" customHeight="1">
      <c r="A189" s="19"/>
      <c r="B189" s="148"/>
      <c r="C189" s="149"/>
      <c r="D189" s="92">
        <v>6</v>
      </c>
      <c r="E189" s="1" t="s">
        <v>66</v>
      </c>
      <c r="F189" s="175" t="s">
        <v>2</v>
      </c>
      <c r="G189" s="176"/>
      <c r="H189" s="175" t="s">
        <v>101</v>
      </c>
      <c r="I189" s="176"/>
      <c r="J189" s="175" t="s">
        <v>82</v>
      </c>
      <c r="K189" s="176"/>
      <c r="L189" s="175" t="s">
        <v>100</v>
      </c>
      <c r="M189" s="176"/>
      <c r="N189" s="46" t="s">
        <v>16</v>
      </c>
      <c r="O189" s="75">
        <v>6.8659999999999997</v>
      </c>
      <c r="P189" s="21"/>
      <c r="Q189" s="170"/>
      <c r="R189" s="170"/>
      <c r="S189" s="170"/>
      <c r="T189" s="170"/>
      <c r="U189" s="6"/>
    </row>
    <row r="190" spans="1:21" ht="18" customHeight="1">
      <c r="A190" s="19"/>
      <c r="B190" s="148"/>
      <c r="C190" s="149"/>
      <c r="D190" s="92">
        <v>7</v>
      </c>
      <c r="E190" s="1" t="s">
        <v>73</v>
      </c>
      <c r="F190" s="175" t="s">
        <v>40</v>
      </c>
      <c r="G190" s="176"/>
      <c r="H190" s="175" t="s">
        <v>58</v>
      </c>
      <c r="I190" s="176"/>
      <c r="J190" s="175" t="s">
        <v>80</v>
      </c>
      <c r="K190" s="176"/>
      <c r="L190" s="175" t="s">
        <v>84</v>
      </c>
      <c r="M190" s="176"/>
      <c r="N190" s="46" t="s">
        <v>25</v>
      </c>
      <c r="O190" s="75">
        <v>6.8860000000000001</v>
      </c>
      <c r="P190" s="21"/>
      <c r="Q190" s="170"/>
      <c r="R190" s="170"/>
      <c r="S190" s="170"/>
      <c r="T190" s="170"/>
      <c r="U190" s="6"/>
    </row>
    <row r="191" spans="1:21" ht="18" customHeight="1">
      <c r="A191" s="19"/>
      <c r="B191" s="148"/>
      <c r="C191" s="149"/>
      <c r="D191" s="92">
        <v>8</v>
      </c>
      <c r="E191" s="1" t="s">
        <v>96</v>
      </c>
      <c r="F191" s="175" t="s">
        <v>101</v>
      </c>
      <c r="G191" s="176"/>
      <c r="H191" s="175" t="s">
        <v>57</v>
      </c>
      <c r="I191" s="176"/>
      <c r="J191" s="175" t="s">
        <v>79</v>
      </c>
      <c r="K191" s="176"/>
      <c r="L191" s="175" t="s">
        <v>84</v>
      </c>
      <c r="M191" s="176"/>
      <c r="N191" s="46" t="s">
        <v>16</v>
      </c>
      <c r="O191" s="39">
        <v>7.0430000000000001</v>
      </c>
      <c r="P191" s="21"/>
      <c r="Q191" s="170"/>
      <c r="R191" s="170"/>
      <c r="S191" s="170"/>
      <c r="T191" s="170"/>
      <c r="U191" s="6"/>
    </row>
    <row r="192" spans="1:21" ht="18" customHeight="1">
      <c r="A192" s="19"/>
      <c r="B192" s="148"/>
      <c r="C192" s="149"/>
      <c r="D192" s="92">
        <v>9</v>
      </c>
      <c r="E192" s="1" t="s">
        <v>65</v>
      </c>
      <c r="F192" s="175" t="s">
        <v>97</v>
      </c>
      <c r="G192" s="176"/>
      <c r="H192" s="175" t="s">
        <v>2</v>
      </c>
      <c r="I192" s="176"/>
      <c r="J192" s="175" t="s">
        <v>115</v>
      </c>
      <c r="K192" s="176"/>
      <c r="L192" s="175" t="s">
        <v>84</v>
      </c>
      <c r="M192" s="176"/>
      <c r="N192" s="46" t="s">
        <v>16</v>
      </c>
      <c r="O192" s="39">
        <v>7.08</v>
      </c>
      <c r="P192" s="21"/>
      <c r="Q192" s="170"/>
      <c r="R192" s="170"/>
      <c r="S192" s="170"/>
      <c r="T192" s="170"/>
      <c r="U192" s="6"/>
    </row>
    <row r="193" spans="1:21" ht="18" customHeight="1">
      <c r="A193" s="19"/>
      <c r="B193" s="148"/>
      <c r="C193" s="149"/>
      <c r="D193" s="6"/>
      <c r="E193" s="6"/>
      <c r="F193" s="6"/>
      <c r="G193" s="6"/>
      <c r="H193" s="6"/>
      <c r="I193" s="6"/>
      <c r="J193" s="6"/>
      <c r="K193" s="6"/>
      <c r="L193" s="6"/>
      <c r="M193" s="6"/>
      <c r="N193" s="6"/>
      <c r="O193" s="6"/>
      <c r="P193" s="6"/>
      <c r="Q193" s="6"/>
      <c r="R193" s="6"/>
      <c r="S193" s="6"/>
      <c r="T193" s="6"/>
      <c r="U193" s="6"/>
    </row>
    <row r="194" spans="1:21" ht="18" customHeight="1">
      <c r="A194" s="19"/>
      <c r="B194" s="148"/>
      <c r="C194" s="149"/>
      <c r="D194" s="146" t="s">
        <v>24</v>
      </c>
      <c r="E194" s="146"/>
      <c r="F194" s="146"/>
      <c r="G194" s="146"/>
      <c r="H194" s="146"/>
      <c r="I194" s="146"/>
      <c r="J194" s="146"/>
      <c r="K194" s="146"/>
      <c r="L194" s="146"/>
      <c r="M194" s="146"/>
      <c r="N194" s="146"/>
      <c r="O194" s="146"/>
      <c r="P194" s="146"/>
      <c r="Q194" s="146"/>
      <c r="R194" s="146"/>
      <c r="S194" s="146"/>
      <c r="T194" s="6"/>
      <c r="U194" s="19"/>
    </row>
    <row r="195" spans="1:21" ht="18" customHeight="1">
      <c r="A195" s="19"/>
      <c r="B195" s="148"/>
      <c r="C195" s="149"/>
      <c r="D195" s="141" t="s">
        <v>1</v>
      </c>
      <c r="E195" s="142" t="s">
        <v>15</v>
      </c>
      <c r="F195" s="168" t="s">
        <v>59</v>
      </c>
      <c r="G195" s="144" t="s">
        <v>20</v>
      </c>
      <c r="H195" s="145" t="s">
        <v>17</v>
      </c>
      <c r="I195" s="145"/>
      <c r="J195" s="145"/>
      <c r="K195" s="145"/>
      <c r="L195" s="145"/>
      <c r="M195" s="145"/>
      <c r="N195" s="145" t="s">
        <v>18</v>
      </c>
      <c r="O195" s="145"/>
      <c r="P195" s="145"/>
      <c r="Q195" s="145"/>
      <c r="R195" s="145"/>
      <c r="S195" s="145"/>
      <c r="T195" s="6"/>
      <c r="U195" s="19"/>
    </row>
    <row r="196" spans="1:21" ht="18" customHeight="1">
      <c r="A196" s="19"/>
      <c r="B196" s="148"/>
      <c r="C196" s="149"/>
      <c r="D196" s="141"/>
      <c r="E196" s="142"/>
      <c r="F196" s="169"/>
      <c r="G196" s="144"/>
      <c r="H196" s="45" t="s">
        <v>19</v>
      </c>
      <c r="I196" s="28">
        <v>1</v>
      </c>
      <c r="J196" s="25">
        <v>2</v>
      </c>
      <c r="K196" s="26">
        <v>3</v>
      </c>
      <c r="L196" s="27">
        <v>4</v>
      </c>
      <c r="M196" s="33">
        <v>5</v>
      </c>
      <c r="N196" s="45" t="s">
        <v>19</v>
      </c>
      <c r="O196" s="28">
        <v>1</v>
      </c>
      <c r="P196" s="25">
        <v>2</v>
      </c>
      <c r="Q196" s="26">
        <v>3</v>
      </c>
      <c r="R196" s="27">
        <v>4</v>
      </c>
      <c r="S196" s="33">
        <v>5</v>
      </c>
      <c r="T196" s="6"/>
      <c r="U196" s="19"/>
    </row>
    <row r="197" spans="1:21" ht="18" customHeight="1">
      <c r="A197" s="19"/>
      <c r="B197" s="148"/>
      <c r="C197" s="149"/>
      <c r="D197" s="92">
        <v>1</v>
      </c>
      <c r="E197" s="1" t="s">
        <v>94</v>
      </c>
      <c r="F197" s="49">
        <v>20</v>
      </c>
      <c r="G197" s="86">
        <f>H197+N197</f>
        <v>519.39</v>
      </c>
      <c r="H197" s="116">
        <f t="shared" ref="H197:H205" si="12">SUM(I197:M197)</f>
        <v>260</v>
      </c>
      <c r="I197" s="104">
        <v>52</v>
      </c>
      <c r="J197" s="70">
        <v>53</v>
      </c>
      <c r="K197" s="69">
        <v>54</v>
      </c>
      <c r="L197" s="105">
        <v>51</v>
      </c>
      <c r="M197" s="103">
        <v>50</v>
      </c>
      <c r="N197" s="41">
        <f t="shared" ref="N197:N205" si="13">SUM(O197:S197)</f>
        <v>259.39</v>
      </c>
      <c r="O197" s="70">
        <v>53</v>
      </c>
      <c r="P197" s="71">
        <v>52</v>
      </c>
      <c r="Q197" s="69">
        <v>54</v>
      </c>
      <c r="R197" s="73">
        <v>50</v>
      </c>
      <c r="S197" s="73">
        <v>50.39</v>
      </c>
      <c r="T197" s="6"/>
      <c r="U197" s="19"/>
    </row>
    <row r="198" spans="1:21" ht="18" customHeight="1">
      <c r="A198" s="19"/>
      <c r="B198" s="148"/>
      <c r="C198" s="149"/>
      <c r="D198" s="92">
        <v>2</v>
      </c>
      <c r="E198" s="1" t="s">
        <v>75</v>
      </c>
      <c r="F198" s="49">
        <v>18</v>
      </c>
      <c r="G198" s="86">
        <f>H198+N198</f>
        <v>513.29</v>
      </c>
      <c r="H198" s="114">
        <f t="shared" si="12"/>
        <v>261</v>
      </c>
      <c r="I198" s="104">
        <v>52</v>
      </c>
      <c r="J198" s="104">
        <v>52</v>
      </c>
      <c r="K198" s="69">
        <v>54</v>
      </c>
      <c r="L198" s="104">
        <v>52</v>
      </c>
      <c r="M198" s="105">
        <v>51</v>
      </c>
      <c r="N198" s="68">
        <f t="shared" si="13"/>
        <v>252.29</v>
      </c>
      <c r="O198" s="73">
        <v>50</v>
      </c>
      <c r="P198" s="72">
        <v>51</v>
      </c>
      <c r="Q198" s="71">
        <v>52</v>
      </c>
      <c r="R198" s="90">
        <v>49</v>
      </c>
      <c r="S198" s="73">
        <v>50.29</v>
      </c>
      <c r="T198" s="6"/>
      <c r="U198" s="19"/>
    </row>
    <row r="199" spans="1:21" ht="18" customHeight="1">
      <c r="A199" s="19"/>
      <c r="B199" s="148"/>
      <c r="C199" s="149"/>
      <c r="D199" s="92">
        <v>3</v>
      </c>
      <c r="E199" s="119" t="s">
        <v>76</v>
      </c>
      <c r="F199" s="49">
        <v>16</v>
      </c>
      <c r="G199" s="86">
        <f>H199+N199</f>
        <v>507.03999999999996</v>
      </c>
      <c r="H199" s="51">
        <f t="shared" si="12"/>
        <v>250</v>
      </c>
      <c r="I199" s="105">
        <v>51</v>
      </c>
      <c r="J199" s="103">
        <v>50</v>
      </c>
      <c r="K199" s="105">
        <v>51</v>
      </c>
      <c r="L199" s="102">
        <v>49</v>
      </c>
      <c r="M199" s="102">
        <v>49</v>
      </c>
      <c r="N199" s="67">
        <f t="shared" si="13"/>
        <v>257.03999999999996</v>
      </c>
      <c r="O199" s="72">
        <v>51</v>
      </c>
      <c r="P199" s="71">
        <v>52</v>
      </c>
      <c r="Q199" s="70">
        <v>53</v>
      </c>
      <c r="R199" s="71">
        <v>52.04</v>
      </c>
      <c r="S199" s="90">
        <v>49</v>
      </c>
      <c r="T199" s="6"/>
      <c r="U199" s="19"/>
    </row>
    <row r="200" spans="1:21" ht="18" customHeight="1">
      <c r="A200" s="19"/>
      <c r="B200" s="148"/>
      <c r="C200" s="149"/>
      <c r="D200" s="92">
        <v>4</v>
      </c>
      <c r="E200" s="128" t="s">
        <v>95</v>
      </c>
      <c r="F200" s="49">
        <v>15</v>
      </c>
      <c r="G200" s="86">
        <f>H200+N200</f>
        <v>502</v>
      </c>
      <c r="H200" s="51">
        <f t="shared" si="12"/>
        <v>251</v>
      </c>
      <c r="I200" s="103">
        <v>50</v>
      </c>
      <c r="J200" s="105">
        <v>51</v>
      </c>
      <c r="K200" s="104">
        <v>52</v>
      </c>
      <c r="L200" s="103">
        <v>50</v>
      </c>
      <c r="M200" s="102">
        <v>48</v>
      </c>
      <c r="N200" s="129">
        <f t="shared" si="13"/>
        <v>251</v>
      </c>
      <c r="O200" s="73">
        <v>50</v>
      </c>
      <c r="P200" s="72">
        <v>51</v>
      </c>
      <c r="Q200" s="72">
        <v>51</v>
      </c>
      <c r="R200" s="73">
        <v>50</v>
      </c>
      <c r="S200" s="90">
        <v>49</v>
      </c>
      <c r="T200" s="6"/>
      <c r="U200" s="19"/>
    </row>
    <row r="201" spans="1:21" ht="18" customHeight="1">
      <c r="A201" s="19"/>
      <c r="B201" s="148"/>
      <c r="C201" s="149"/>
      <c r="D201" s="92">
        <v>5</v>
      </c>
      <c r="E201" s="1" t="s">
        <v>74</v>
      </c>
      <c r="F201" s="49">
        <v>14</v>
      </c>
      <c r="G201" s="87">
        <f>H201+N201+T201</f>
        <v>498.31</v>
      </c>
      <c r="H201" s="115">
        <f t="shared" si="12"/>
        <v>256</v>
      </c>
      <c r="I201" s="105">
        <v>51</v>
      </c>
      <c r="J201" s="104">
        <v>52</v>
      </c>
      <c r="K201" s="70">
        <v>53</v>
      </c>
      <c r="L201" s="105">
        <v>51</v>
      </c>
      <c r="M201" s="102">
        <v>49</v>
      </c>
      <c r="N201" s="68">
        <f t="shared" si="13"/>
        <v>254.31</v>
      </c>
      <c r="O201" s="72">
        <v>51</v>
      </c>
      <c r="P201" s="71">
        <v>52.31</v>
      </c>
      <c r="Q201" s="71">
        <v>52</v>
      </c>
      <c r="R201" s="72">
        <v>51</v>
      </c>
      <c r="S201" s="90">
        <v>48</v>
      </c>
      <c r="T201" s="127">
        <v>-12</v>
      </c>
      <c r="U201" s="19"/>
    </row>
    <row r="202" spans="1:21" ht="18" customHeight="1">
      <c r="A202" s="19"/>
      <c r="B202" s="148"/>
      <c r="C202" s="149"/>
      <c r="D202" s="92">
        <v>6</v>
      </c>
      <c r="E202" s="1" t="s">
        <v>96</v>
      </c>
      <c r="F202" s="49">
        <v>13</v>
      </c>
      <c r="G202" s="87">
        <f>H202+N202</f>
        <v>496.8</v>
      </c>
      <c r="H202" s="50">
        <f t="shared" si="12"/>
        <v>240</v>
      </c>
      <c r="I202" s="102">
        <v>48</v>
      </c>
      <c r="J202" s="103">
        <v>50</v>
      </c>
      <c r="K202" s="102">
        <v>48</v>
      </c>
      <c r="L202" s="102">
        <v>48</v>
      </c>
      <c r="M202" s="102">
        <v>46</v>
      </c>
      <c r="N202" s="40">
        <f t="shared" si="13"/>
        <v>256.8</v>
      </c>
      <c r="O202" s="72">
        <v>51</v>
      </c>
      <c r="P202" s="71">
        <v>52</v>
      </c>
      <c r="Q202" s="69">
        <v>53.8</v>
      </c>
      <c r="R202" s="73">
        <v>50</v>
      </c>
      <c r="S202" s="73">
        <v>50</v>
      </c>
      <c r="T202" s="6"/>
      <c r="U202" s="19"/>
    </row>
    <row r="203" spans="1:21" ht="18" customHeight="1">
      <c r="A203" s="19"/>
      <c r="B203" s="148"/>
      <c r="C203" s="88"/>
      <c r="D203" s="92">
        <v>7</v>
      </c>
      <c r="E203" s="100" t="s">
        <v>73</v>
      </c>
      <c r="F203" s="49">
        <v>12</v>
      </c>
      <c r="G203" s="87">
        <f>H203+N203</f>
        <v>496.08</v>
      </c>
      <c r="H203" s="50">
        <f t="shared" si="12"/>
        <v>248</v>
      </c>
      <c r="I203" s="102">
        <v>49</v>
      </c>
      <c r="J203" s="105">
        <v>51</v>
      </c>
      <c r="K203" s="105">
        <v>51</v>
      </c>
      <c r="L203" s="102">
        <v>49</v>
      </c>
      <c r="M203" s="102">
        <v>48</v>
      </c>
      <c r="N203" s="32">
        <f t="shared" si="13"/>
        <v>248.07999999999998</v>
      </c>
      <c r="O203" s="72">
        <v>51.08</v>
      </c>
      <c r="P203" s="72">
        <v>51</v>
      </c>
      <c r="Q203" s="72">
        <v>51</v>
      </c>
      <c r="R203" s="90">
        <v>49</v>
      </c>
      <c r="S203" s="90">
        <v>46</v>
      </c>
      <c r="T203" s="6"/>
      <c r="U203" s="19"/>
    </row>
    <row r="204" spans="1:21" ht="18" customHeight="1">
      <c r="A204" s="19"/>
      <c r="B204" s="148"/>
      <c r="C204" s="88"/>
      <c r="D204" s="92">
        <v>8</v>
      </c>
      <c r="E204" s="1" t="s">
        <v>66</v>
      </c>
      <c r="F204" s="49">
        <v>11</v>
      </c>
      <c r="G204" s="87">
        <f>H204+N204</f>
        <v>476.37</v>
      </c>
      <c r="H204" s="50">
        <f t="shared" si="12"/>
        <v>241</v>
      </c>
      <c r="I204" s="102">
        <v>48</v>
      </c>
      <c r="J204" s="102">
        <v>48</v>
      </c>
      <c r="K204" s="103">
        <v>50</v>
      </c>
      <c r="L204" s="102">
        <v>49</v>
      </c>
      <c r="M204" s="102">
        <v>46</v>
      </c>
      <c r="N204" s="32">
        <f t="shared" si="13"/>
        <v>235.37</v>
      </c>
      <c r="O204" s="90">
        <v>46</v>
      </c>
      <c r="P204" s="90">
        <v>48</v>
      </c>
      <c r="Q204" s="90">
        <v>49</v>
      </c>
      <c r="R204" s="90">
        <v>48</v>
      </c>
      <c r="S204" s="90">
        <v>44.37</v>
      </c>
      <c r="T204" s="6"/>
      <c r="U204" s="19"/>
    </row>
    <row r="205" spans="1:21" ht="18" customHeight="1">
      <c r="A205" s="19"/>
      <c r="B205" s="148"/>
      <c r="C205" s="88"/>
      <c r="D205" s="92">
        <v>9</v>
      </c>
      <c r="E205" s="1" t="s">
        <v>65</v>
      </c>
      <c r="F205" s="49">
        <v>10</v>
      </c>
      <c r="G205" s="87">
        <f>H205+N205</f>
        <v>475.62</v>
      </c>
      <c r="H205" s="50">
        <f t="shared" si="12"/>
        <v>233</v>
      </c>
      <c r="I205" s="102">
        <v>47</v>
      </c>
      <c r="J205" s="102">
        <v>47</v>
      </c>
      <c r="K205" s="102">
        <v>48</v>
      </c>
      <c r="L205" s="102">
        <v>46</v>
      </c>
      <c r="M205" s="102">
        <v>45</v>
      </c>
      <c r="N205" s="32">
        <f t="shared" si="13"/>
        <v>242.62</v>
      </c>
      <c r="O205" s="90">
        <v>47</v>
      </c>
      <c r="P205" s="90">
        <v>49</v>
      </c>
      <c r="Q205" s="73">
        <v>50</v>
      </c>
      <c r="R205" s="90">
        <v>49</v>
      </c>
      <c r="S205" s="90">
        <v>47.62</v>
      </c>
      <c r="T205" s="6"/>
      <c r="U205" s="19"/>
    </row>
    <row r="206" spans="1:21" ht="18" customHeight="1">
      <c r="A206" s="19"/>
      <c r="B206" s="148"/>
      <c r="C206" s="19"/>
      <c r="D206" s="19"/>
      <c r="E206" s="19"/>
      <c r="F206" s="19"/>
      <c r="G206" s="19"/>
      <c r="H206" s="19"/>
      <c r="I206" s="19"/>
      <c r="J206" s="19"/>
      <c r="K206" s="19"/>
      <c r="L206" s="19"/>
      <c r="M206" s="19"/>
      <c r="N206" s="19"/>
      <c r="O206" s="19"/>
      <c r="P206" s="19"/>
      <c r="Q206" s="19"/>
      <c r="R206" s="19"/>
      <c r="S206" s="19"/>
      <c r="T206" s="19"/>
      <c r="U206" s="19"/>
    </row>
    <row r="207" spans="1:21" ht="18" customHeight="1">
      <c r="A207" s="19"/>
      <c r="B207" s="148"/>
      <c r="C207" s="44"/>
      <c r="D207" s="64"/>
      <c r="E207" s="44"/>
      <c r="F207" s="64"/>
      <c r="G207" s="44"/>
      <c r="H207" s="64"/>
      <c r="I207" s="44"/>
      <c r="J207" s="64"/>
      <c r="K207" s="44"/>
      <c r="L207" s="64"/>
      <c r="M207" s="44"/>
      <c r="N207" s="64"/>
      <c r="O207" s="44"/>
      <c r="P207" s="64"/>
      <c r="Q207" s="44"/>
      <c r="R207" s="64"/>
      <c r="S207" s="44"/>
      <c r="T207" s="64"/>
      <c r="U207" s="19"/>
    </row>
    <row r="208" spans="1:21" ht="18" customHeight="1">
      <c r="A208" s="19"/>
      <c r="B208" s="148"/>
      <c r="C208" s="19"/>
      <c r="D208" s="19"/>
      <c r="E208" s="19"/>
      <c r="F208" s="19"/>
      <c r="G208" s="19"/>
      <c r="H208" s="19"/>
      <c r="I208" s="19"/>
      <c r="J208" s="19"/>
      <c r="K208" s="19"/>
      <c r="L208" s="19"/>
      <c r="M208" s="19"/>
      <c r="N208" s="19"/>
      <c r="O208" s="19"/>
      <c r="P208" s="19"/>
      <c r="Q208" s="19"/>
      <c r="R208" s="19"/>
      <c r="S208" s="19"/>
      <c r="T208" s="19"/>
      <c r="U208" s="19"/>
    </row>
    <row r="209" spans="1:21" ht="18" customHeight="1">
      <c r="A209" s="19"/>
      <c r="B209" s="148"/>
      <c r="C209" s="149" t="s">
        <v>27</v>
      </c>
      <c r="D209" s="146" t="s">
        <v>114</v>
      </c>
      <c r="E209" s="146"/>
      <c r="F209" s="146"/>
      <c r="G209" s="146"/>
      <c r="H209" s="146"/>
      <c r="I209" s="146"/>
      <c r="J209" s="146"/>
      <c r="K209" s="146"/>
      <c r="L209" s="146"/>
      <c r="M209" s="146"/>
      <c r="N209" s="146"/>
      <c r="O209" s="146"/>
      <c r="P209" s="19"/>
      <c r="Q209" s="21"/>
      <c r="R209" s="21"/>
      <c r="S209" s="21"/>
      <c r="T209" s="21"/>
      <c r="U209" s="19"/>
    </row>
    <row r="210" spans="1:21" ht="18" customHeight="1">
      <c r="A210" s="19"/>
      <c r="B210" s="148"/>
      <c r="C210" s="149"/>
      <c r="D210" s="141" t="s">
        <v>1</v>
      </c>
      <c r="E210" s="150" t="s">
        <v>15</v>
      </c>
      <c r="F210" s="152" t="s">
        <v>113</v>
      </c>
      <c r="G210" s="153"/>
      <c r="H210" s="156" t="s">
        <v>5</v>
      </c>
      <c r="I210" s="157"/>
      <c r="J210" s="160" t="s">
        <v>0</v>
      </c>
      <c r="K210" s="161"/>
      <c r="L210" s="152" t="s">
        <v>11</v>
      </c>
      <c r="M210" s="153"/>
      <c r="N210" s="164" t="s">
        <v>33</v>
      </c>
      <c r="O210" s="166" t="s">
        <v>3</v>
      </c>
      <c r="P210" s="19"/>
      <c r="Q210" s="147" t="s">
        <v>70</v>
      </c>
      <c r="R210" s="147"/>
      <c r="S210" s="147"/>
      <c r="T210" s="147"/>
      <c r="U210" s="19"/>
    </row>
    <row r="211" spans="1:21" ht="18" customHeight="1">
      <c r="A211" s="19"/>
      <c r="B211" s="148"/>
      <c r="C211" s="149"/>
      <c r="D211" s="141"/>
      <c r="E211" s="151"/>
      <c r="F211" s="154"/>
      <c r="G211" s="155"/>
      <c r="H211" s="158"/>
      <c r="I211" s="159"/>
      <c r="J211" s="162"/>
      <c r="K211" s="163"/>
      <c r="L211" s="154"/>
      <c r="M211" s="155"/>
      <c r="N211" s="165"/>
      <c r="O211" s="167"/>
      <c r="P211" s="19"/>
      <c r="Q211" s="147"/>
      <c r="R211" s="147"/>
      <c r="S211" s="147"/>
      <c r="T211" s="147"/>
      <c r="U211" s="19"/>
    </row>
    <row r="212" spans="1:21" ht="18" customHeight="1">
      <c r="A212" s="19"/>
      <c r="B212" s="148"/>
      <c r="C212" s="149"/>
      <c r="D212" s="92">
        <v>1</v>
      </c>
      <c r="E212" s="1" t="s">
        <v>94</v>
      </c>
      <c r="F212" s="175" t="s">
        <v>99</v>
      </c>
      <c r="G212" s="176"/>
      <c r="H212" s="175" t="s">
        <v>98</v>
      </c>
      <c r="I212" s="176"/>
      <c r="J212" s="175" t="s">
        <v>80</v>
      </c>
      <c r="K212" s="176"/>
      <c r="L212" s="175" t="s">
        <v>44</v>
      </c>
      <c r="M212" s="176"/>
      <c r="N212" s="46" t="s">
        <v>25</v>
      </c>
      <c r="O212" s="74">
        <v>6.6449999999999996</v>
      </c>
      <c r="P212" s="19"/>
      <c r="Q212" s="147"/>
      <c r="R212" s="147"/>
      <c r="S212" s="147"/>
      <c r="T212" s="147"/>
      <c r="U212" s="19"/>
    </row>
    <row r="213" spans="1:21" ht="18" customHeight="1">
      <c r="A213" s="19"/>
      <c r="B213" s="148"/>
      <c r="C213" s="149"/>
      <c r="D213" s="92">
        <v>2</v>
      </c>
      <c r="E213" s="1" t="s">
        <v>76</v>
      </c>
      <c r="F213" s="175" t="s">
        <v>98</v>
      </c>
      <c r="G213" s="176"/>
      <c r="H213" s="175" t="s">
        <v>42</v>
      </c>
      <c r="I213" s="176"/>
      <c r="J213" s="175" t="s">
        <v>79</v>
      </c>
      <c r="K213" s="176"/>
      <c r="L213" s="175" t="s">
        <v>83</v>
      </c>
      <c r="M213" s="176"/>
      <c r="N213" s="46" t="s">
        <v>25</v>
      </c>
      <c r="O213" s="74">
        <v>6.6879999999999997</v>
      </c>
      <c r="P213" s="19"/>
      <c r="Q213" s="147"/>
      <c r="R213" s="147"/>
      <c r="S213" s="147"/>
      <c r="T213" s="147"/>
      <c r="U213" s="19"/>
    </row>
    <row r="214" spans="1:21" ht="18" customHeight="1">
      <c r="A214" s="19"/>
      <c r="B214" s="148"/>
      <c r="C214" s="149"/>
      <c r="D214" s="92">
        <v>3</v>
      </c>
      <c r="E214" s="1" t="s">
        <v>96</v>
      </c>
      <c r="F214" s="175" t="s">
        <v>57</v>
      </c>
      <c r="G214" s="176"/>
      <c r="H214" s="175" t="s">
        <v>101</v>
      </c>
      <c r="I214" s="176"/>
      <c r="J214" s="175" t="s">
        <v>79</v>
      </c>
      <c r="K214" s="176"/>
      <c r="L214" s="175" t="s">
        <v>84</v>
      </c>
      <c r="M214" s="176"/>
      <c r="N214" s="46" t="s">
        <v>16</v>
      </c>
      <c r="O214" s="74">
        <v>6.7</v>
      </c>
      <c r="P214" s="19"/>
      <c r="Q214" s="147"/>
      <c r="R214" s="147"/>
      <c r="S214" s="147"/>
      <c r="T214" s="147"/>
      <c r="U214" s="19"/>
    </row>
    <row r="215" spans="1:21" ht="18" customHeight="1">
      <c r="A215" s="19"/>
      <c r="B215" s="148"/>
      <c r="C215" s="149"/>
      <c r="D215" s="92">
        <v>4</v>
      </c>
      <c r="E215" s="1" t="s">
        <v>74</v>
      </c>
      <c r="F215" s="175" t="s">
        <v>40</v>
      </c>
      <c r="G215" s="176"/>
      <c r="H215" s="175" t="s">
        <v>103</v>
      </c>
      <c r="I215" s="176"/>
      <c r="J215" s="175" t="s">
        <v>80</v>
      </c>
      <c r="K215" s="176"/>
      <c r="L215" s="175" t="s">
        <v>84</v>
      </c>
      <c r="M215" s="176"/>
      <c r="N215" s="46" t="s">
        <v>25</v>
      </c>
      <c r="O215" s="74">
        <v>6.7050000000000001</v>
      </c>
      <c r="P215" s="19"/>
      <c r="Q215" s="147"/>
      <c r="R215" s="147"/>
      <c r="S215" s="147"/>
      <c r="T215" s="147"/>
      <c r="U215" s="19"/>
    </row>
    <row r="216" spans="1:21" ht="18" customHeight="1">
      <c r="A216" s="19"/>
      <c r="B216" s="148"/>
      <c r="C216" s="149"/>
      <c r="D216" s="92">
        <v>5</v>
      </c>
      <c r="E216" s="1" t="s">
        <v>95</v>
      </c>
      <c r="F216" s="175" t="s">
        <v>103</v>
      </c>
      <c r="G216" s="176"/>
      <c r="H216" s="175" t="s">
        <v>99</v>
      </c>
      <c r="I216" s="176"/>
      <c r="J216" s="175" t="s">
        <v>79</v>
      </c>
      <c r="K216" s="176"/>
      <c r="L216" s="175" t="s">
        <v>84</v>
      </c>
      <c r="M216" s="176"/>
      <c r="N216" s="46" t="s">
        <v>25</v>
      </c>
      <c r="O216" s="74">
        <v>6.7270000000000003</v>
      </c>
      <c r="P216" s="19"/>
      <c r="Q216" s="147"/>
      <c r="R216" s="147"/>
      <c r="S216" s="147"/>
      <c r="T216" s="147"/>
      <c r="U216" s="19"/>
    </row>
    <row r="217" spans="1:21" ht="18" customHeight="1">
      <c r="A217" s="19"/>
      <c r="B217" s="148"/>
      <c r="C217" s="149"/>
      <c r="D217" s="92">
        <v>6</v>
      </c>
      <c r="E217" s="1" t="s">
        <v>73</v>
      </c>
      <c r="F217" s="175" t="s">
        <v>58</v>
      </c>
      <c r="G217" s="176"/>
      <c r="H217" s="175" t="s">
        <v>40</v>
      </c>
      <c r="I217" s="176"/>
      <c r="J217" s="175" t="s">
        <v>80</v>
      </c>
      <c r="K217" s="176"/>
      <c r="L217" s="175" t="s">
        <v>84</v>
      </c>
      <c r="M217" s="176"/>
      <c r="N217" s="46" t="s">
        <v>25</v>
      </c>
      <c r="O217" s="74">
        <v>6.734</v>
      </c>
      <c r="P217" s="19"/>
      <c r="Q217" s="147"/>
      <c r="R217" s="147"/>
      <c r="S217" s="147"/>
      <c r="T217" s="147"/>
      <c r="U217" s="19"/>
    </row>
    <row r="218" spans="1:21" ht="18" customHeight="1">
      <c r="A218" s="19"/>
      <c r="B218" s="148"/>
      <c r="C218" s="149"/>
      <c r="D218" s="92">
        <v>7</v>
      </c>
      <c r="E218" s="1" t="s">
        <v>75</v>
      </c>
      <c r="F218" s="175" t="s">
        <v>42</v>
      </c>
      <c r="G218" s="176"/>
      <c r="H218" s="175" t="s">
        <v>57</v>
      </c>
      <c r="I218" s="176"/>
      <c r="J218" s="175" t="s">
        <v>79</v>
      </c>
      <c r="K218" s="176"/>
      <c r="L218" s="175" t="s">
        <v>83</v>
      </c>
      <c r="M218" s="176"/>
      <c r="N218" s="46" t="s">
        <v>25</v>
      </c>
      <c r="O218" s="75">
        <v>6.8810000000000002</v>
      </c>
      <c r="P218" s="19"/>
      <c r="Q218" s="147"/>
      <c r="R218" s="147"/>
      <c r="S218" s="147"/>
      <c r="T218" s="147"/>
      <c r="U218" s="19"/>
    </row>
    <row r="219" spans="1:21" ht="18" customHeight="1">
      <c r="A219" s="19"/>
      <c r="B219" s="148"/>
      <c r="C219" s="149"/>
      <c r="D219" s="92">
        <v>8</v>
      </c>
      <c r="E219" s="1" t="s">
        <v>65</v>
      </c>
      <c r="F219" s="175" t="s">
        <v>2</v>
      </c>
      <c r="G219" s="176"/>
      <c r="H219" s="175" t="s">
        <v>97</v>
      </c>
      <c r="I219" s="176"/>
      <c r="J219" s="175" t="s">
        <v>115</v>
      </c>
      <c r="K219" s="176"/>
      <c r="L219" s="175" t="s">
        <v>84</v>
      </c>
      <c r="M219" s="176"/>
      <c r="N219" s="46" t="s">
        <v>16</v>
      </c>
      <c r="O219" s="75">
        <v>6.9610000000000003</v>
      </c>
      <c r="P219" s="19"/>
      <c r="Q219" s="147"/>
      <c r="R219" s="147"/>
      <c r="S219" s="147"/>
      <c r="T219" s="147"/>
      <c r="U219" s="19"/>
    </row>
    <row r="220" spans="1:21" ht="18" customHeight="1">
      <c r="A220" s="19"/>
      <c r="B220" s="148"/>
      <c r="C220" s="149"/>
      <c r="D220" s="92">
        <v>9</v>
      </c>
      <c r="E220" s="1" t="s">
        <v>66</v>
      </c>
      <c r="F220" s="175" t="s">
        <v>101</v>
      </c>
      <c r="G220" s="176"/>
      <c r="H220" s="175" t="s">
        <v>2</v>
      </c>
      <c r="I220" s="176"/>
      <c r="J220" s="175" t="s">
        <v>82</v>
      </c>
      <c r="K220" s="176"/>
      <c r="L220" s="175" t="s">
        <v>100</v>
      </c>
      <c r="M220" s="176"/>
      <c r="N220" s="46" t="s">
        <v>16</v>
      </c>
      <c r="O220" s="39">
        <v>7.032</v>
      </c>
      <c r="P220" s="19"/>
      <c r="Q220" s="147"/>
      <c r="R220" s="147"/>
      <c r="S220" s="147"/>
      <c r="T220" s="147"/>
      <c r="U220" s="19"/>
    </row>
    <row r="221" spans="1:21" s="24" customFormat="1" ht="18" customHeight="1">
      <c r="A221" s="6"/>
      <c r="B221" s="148"/>
      <c r="C221" s="149"/>
      <c r="D221" s="6"/>
      <c r="E221" s="6"/>
      <c r="F221" s="6"/>
      <c r="G221" s="6"/>
      <c r="H221" s="6"/>
      <c r="I221" s="6"/>
      <c r="J221" s="6"/>
      <c r="K221" s="6"/>
      <c r="L221" s="6"/>
      <c r="M221" s="6"/>
      <c r="N221" s="6"/>
      <c r="O221" s="6"/>
      <c r="P221" s="6"/>
      <c r="Q221" s="6"/>
      <c r="R221" s="6"/>
      <c r="S221" s="6"/>
      <c r="T221" s="6"/>
      <c r="U221" s="19"/>
    </row>
    <row r="222" spans="1:21" ht="18" customHeight="1">
      <c r="A222" s="19"/>
      <c r="B222" s="148"/>
      <c r="C222" s="149"/>
      <c r="D222" s="146" t="s">
        <v>24</v>
      </c>
      <c r="E222" s="146"/>
      <c r="F222" s="146"/>
      <c r="G222" s="146"/>
      <c r="H222" s="146"/>
      <c r="I222" s="146"/>
      <c r="J222" s="146"/>
      <c r="K222" s="146"/>
      <c r="L222" s="146"/>
      <c r="M222" s="146"/>
      <c r="N222" s="146"/>
      <c r="O222" s="146"/>
      <c r="P222" s="146"/>
      <c r="Q222" s="146"/>
      <c r="R222" s="146"/>
      <c r="S222" s="146"/>
      <c r="T222" s="19"/>
      <c r="U222" s="19"/>
    </row>
    <row r="223" spans="1:21" ht="18" customHeight="1">
      <c r="A223" s="19"/>
      <c r="B223" s="148"/>
      <c r="C223" s="149"/>
      <c r="D223" s="141" t="s">
        <v>1</v>
      </c>
      <c r="E223" s="142" t="s">
        <v>15</v>
      </c>
      <c r="F223" s="143" t="s">
        <v>59</v>
      </c>
      <c r="G223" s="144" t="s">
        <v>20</v>
      </c>
      <c r="H223" s="145" t="s">
        <v>17</v>
      </c>
      <c r="I223" s="145"/>
      <c r="J223" s="145"/>
      <c r="K223" s="145"/>
      <c r="L223" s="145"/>
      <c r="M223" s="145"/>
      <c r="N223" s="145" t="s">
        <v>18</v>
      </c>
      <c r="O223" s="145"/>
      <c r="P223" s="145"/>
      <c r="Q223" s="145"/>
      <c r="R223" s="145"/>
      <c r="S223" s="145"/>
      <c r="T223" s="19"/>
      <c r="U223" s="19"/>
    </row>
    <row r="224" spans="1:21" ht="18" customHeight="1">
      <c r="A224" s="19"/>
      <c r="B224" s="148"/>
      <c r="C224" s="149"/>
      <c r="D224" s="141"/>
      <c r="E224" s="142"/>
      <c r="F224" s="143"/>
      <c r="G224" s="144"/>
      <c r="H224" s="45" t="s">
        <v>19</v>
      </c>
      <c r="I224" s="28">
        <v>1</v>
      </c>
      <c r="J224" s="25">
        <v>2</v>
      </c>
      <c r="K224" s="26">
        <v>3</v>
      </c>
      <c r="L224" s="27">
        <v>4</v>
      </c>
      <c r="M224" s="33">
        <v>5</v>
      </c>
      <c r="N224" s="45" t="s">
        <v>19</v>
      </c>
      <c r="O224" s="28">
        <v>1</v>
      </c>
      <c r="P224" s="25">
        <v>2</v>
      </c>
      <c r="Q224" s="26">
        <v>3</v>
      </c>
      <c r="R224" s="27">
        <v>4</v>
      </c>
      <c r="S224" s="33">
        <v>5</v>
      </c>
      <c r="T224" s="19"/>
      <c r="U224" s="19"/>
    </row>
    <row r="225" spans="1:21" ht="18" customHeight="1">
      <c r="A225" s="19"/>
      <c r="B225" s="148"/>
      <c r="C225" s="149"/>
      <c r="D225" s="92">
        <v>1</v>
      </c>
      <c r="E225" s="1" t="s">
        <v>94</v>
      </c>
      <c r="F225" s="49">
        <v>20</v>
      </c>
      <c r="G225" s="86">
        <f t="shared" ref="G225:G233" si="14">H225+N225</f>
        <v>517.84</v>
      </c>
      <c r="H225" s="114">
        <f t="shared" ref="H225:H233" si="15">SUM(I225:M225)</f>
        <v>259</v>
      </c>
      <c r="I225" s="69">
        <v>53</v>
      </c>
      <c r="J225" s="70">
        <v>52</v>
      </c>
      <c r="K225" s="69">
        <v>53</v>
      </c>
      <c r="L225" s="71">
        <v>51</v>
      </c>
      <c r="M225" s="72">
        <v>50</v>
      </c>
      <c r="N225" s="41">
        <f t="shared" ref="N225:N233" si="16">SUM(O225:S225)</f>
        <v>258.84000000000003</v>
      </c>
      <c r="O225" s="70">
        <v>52</v>
      </c>
      <c r="P225" s="70">
        <v>52</v>
      </c>
      <c r="Q225" s="69">
        <v>53</v>
      </c>
      <c r="R225" s="71">
        <v>51</v>
      </c>
      <c r="S225" s="71">
        <v>50.84</v>
      </c>
      <c r="T225" s="19"/>
      <c r="U225" s="19"/>
    </row>
    <row r="226" spans="1:21" ht="18" customHeight="1">
      <c r="A226" s="19"/>
      <c r="B226" s="148"/>
      <c r="C226" s="149"/>
      <c r="D226" s="92">
        <v>2</v>
      </c>
      <c r="E226" s="1" t="s">
        <v>75</v>
      </c>
      <c r="F226" s="49">
        <v>18</v>
      </c>
      <c r="G226" s="86">
        <f t="shared" si="14"/>
        <v>512.18000000000006</v>
      </c>
      <c r="H226" s="51">
        <f t="shared" si="15"/>
        <v>254</v>
      </c>
      <c r="I226" s="71">
        <v>51</v>
      </c>
      <c r="J226" s="71">
        <v>51</v>
      </c>
      <c r="K226" s="70">
        <v>52</v>
      </c>
      <c r="L226" s="71">
        <v>51</v>
      </c>
      <c r="M226" s="73">
        <v>49</v>
      </c>
      <c r="N226" s="42">
        <f t="shared" si="16"/>
        <v>258.18</v>
      </c>
      <c r="O226" s="70">
        <v>52</v>
      </c>
      <c r="P226" s="70">
        <v>52</v>
      </c>
      <c r="Q226" s="69">
        <v>53</v>
      </c>
      <c r="R226" s="70">
        <v>52.18</v>
      </c>
      <c r="S226" s="73">
        <v>49</v>
      </c>
      <c r="T226" s="19"/>
      <c r="U226" s="19"/>
    </row>
    <row r="227" spans="1:21" ht="18" customHeight="1">
      <c r="A227" s="19"/>
      <c r="B227" s="148"/>
      <c r="C227" s="149"/>
      <c r="D227" s="92">
        <v>3</v>
      </c>
      <c r="E227" s="1" t="s">
        <v>95</v>
      </c>
      <c r="F227" s="49">
        <v>16</v>
      </c>
      <c r="G227" s="86">
        <f t="shared" si="14"/>
        <v>510.46000000000004</v>
      </c>
      <c r="H227" s="115">
        <f t="shared" si="15"/>
        <v>255</v>
      </c>
      <c r="I227" s="72">
        <v>50</v>
      </c>
      <c r="J227" s="70">
        <v>52</v>
      </c>
      <c r="K227" s="69">
        <v>53</v>
      </c>
      <c r="L227" s="71">
        <v>51</v>
      </c>
      <c r="M227" s="73">
        <v>49</v>
      </c>
      <c r="N227" s="40">
        <f t="shared" si="16"/>
        <v>255.46</v>
      </c>
      <c r="O227" s="70">
        <v>52</v>
      </c>
      <c r="P227" s="70">
        <v>52.46</v>
      </c>
      <c r="Q227" s="70">
        <v>52</v>
      </c>
      <c r="R227" s="72">
        <v>50</v>
      </c>
      <c r="S227" s="73">
        <v>49</v>
      </c>
      <c r="T227" s="19"/>
      <c r="U227" s="19"/>
    </row>
    <row r="228" spans="1:21" ht="18" customHeight="1">
      <c r="A228" s="19"/>
      <c r="B228" s="148"/>
      <c r="C228" s="149"/>
      <c r="D228" s="92">
        <v>4</v>
      </c>
      <c r="E228" s="1" t="s">
        <v>76</v>
      </c>
      <c r="F228" s="49">
        <v>15</v>
      </c>
      <c r="G228" s="86">
        <f t="shared" si="14"/>
        <v>506.59000000000003</v>
      </c>
      <c r="H228" s="116">
        <f t="shared" si="15"/>
        <v>257</v>
      </c>
      <c r="I228" s="71">
        <v>51</v>
      </c>
      <c r="J228" s="70">
        <v>52</v>
      </c>
      <c r="K228" s="69">
        <v>53</v>
      </c>
      <c r="L228" s="71">
        <v>51</v>
      </c>
      <c r="M228" s="72">
        <v>50</v>
      </c>
      <c r="N228" s="32">
        <f t="shared" si="16"/>
        <v>249.59</v>
      </c>
      <c r="O228" s="72">
        <v>50</v>
      </c>
      <c r="P228" s="90">
        <v>49</v>
      </c>
      <c r="Q228" s="70">
        <v>52</v>
      </c>
      <c r="R228" s="73">
        <v>49</v>
      </c>
      <c r="S228" s="72">
        <v>49.59</v>
      </c>
      <c r="T228" s="19"/>
      <c r="U228" s="19"/>
    </row>
    <row r="229" spans="1:21" ht="18" customHeight="1">
      <c r="A229" s="19"/>
      <c r="B229" s="148"/>
      <c r="C229" s="149"/>
      <c r="D229" s="92">
        <v>5</v>
      </c>
      <c r="E229" s="1" t="s">
        <v>73</v>
      </c>
      <c r="F229" s="49">
        <v>14</v>
      </c>
      <c r="G229" s="86">
        <f t="shared" si="14"/>
        <v>506.43</v>
      </c>
      <c r="H229" s="51">
        <f t="shared" si="15"/>
        <v>254</v>
      </c>
      <c r="I229" s="71">
        <v>51</v>
      </c>
      <c r="J229" s="70">
        <v>52</v>
      </c>
      <c r="K229" s="70">
        <v>52</v>
      </c>
      <c r="L229" s="71">
        <v>51</v>
      </c>
      <c r="M229" s="90">
        <v>48</v>
      </c>
      <c r="N229" s="68">
        <f t="shared" si="16"/>
        <v>252.43</v>
      </c>
      <c r="O229" s="71">
        <v>51.43</v>
      </c>
      <c r="P229" s="70">
        <v>52</v>
      </c>
      <c r="Q229" s="69">
        <v>53</v>
      </c>
      <c r="R229" s="73">
        <v>49</v>
      </c>
      <c r="S229" s="90">
        <v>47</v>
      </c>
      <c r="T229" s="19"/>
      <c r="U229" s="19"/>
    </row>
    <row r="230" spans="1:21" ht="18" customHeight="1">
      <c r="A230" s="19"/>
      <c r="B230" s="148"/>
      <c r="C230" s="149"/>
      <c r="D230" s="92">
        <v>6</v>
      </c>
      <c r="E230" s="1" t="s">
        <v>74</v>
      </c>
      <c r="F230" s="49">
        <v>13</v>
      </c>
      <c r="G230" s="86">
        <f t="shared" si="14"/>
        <v>501.2</v>
      </c>
      <c r="H230" s="51">
        <f t="shared" si="15"/>
        <v>250</v>
      </c>
      <c r="I230" s="72">
        <v>50</v>
      </c>
      <c r="J230" s="72">
        <v>50</v>
      </c>
      <c r="K230" s="70">
        <v>52</v>
      </c>
      <c r="L230" s="72">
        <v>50</v>
      </c>
      <c r="M230" s="90">
        <v>48</v>
      </c>
      <c r="N230" s="68">
        <f t="shared" si="16"/>
        <v>251.2</v>
      </c>
      <c r="O230" s="73">
        <v>49</v>
      </c>
      <c r="P230" s="71">
        <v>51</v>
      </c>
      <c r="Q230" s="70">
        <v>52</v>
      </c>
      <c r="R230" s="72">
        <v>50</v>
      </c>
      <c r="S230" s="73">
        <v>49.2</v>
      </c>
      <c r="T230" s="19"/>
      <c r="U230" s="19"/>
    </row>
    <row r="231" spans="1:21" ht="18" customHeight="1">
      <c r="A231" s="19"/>
      <c r="B231" s="148"/>
      <c r="C231" s="149"/>
      <c r="D231" s="92">
        <v>7</v>
      </c>
      <c r="E231" s="1" t="s">
        <v>96</v>
      </c>
      <c r="F231" s="49">
        <v>12</v>
      </c>
      <c r="G231" s="87">
        <f t="shared" si="14"/>
        <v>488.28</v>
      </c>
      <c r="H231" s="51">
        <f t="shared" si="15"/>
        <v>254</v>
      </c>
      <c r="I231" s="71">
        <v>51</v>
      </c>
      <c r="J231" s="71">
        <v>51</v>
      </c>
      <c r="K231" s="70">
        <v>52</v>
      </c>
      <c r="L231" s="72">
        <v>50</v>
      </c>
      <c r="M231" s="72">
        <v>50</v>
      </c>
      <c r="N231" s="32">
        <f t="shared" si="16"/>
        <v>234.28</v>
      </c>
      <c r="O231" s="90">
        <v>47</v>
      </c>
      <c r="P231" s="73">
        <v>49</v>
      </c>
      <c r="Q231" s="73">
        <v>49</v>
      </c>
      <c r="R231" s="90">
        <v>48</v>
      </c>
      <c r="S231" s="90">
        <v>41.28</v>
      </c>
      <c r="T231" s="19"/>
      <c r="U231" s="19"/>
    </row>
    <row r="232" spans="1:21" ht="18" customHeight="1">
      <c r="A232" s="19"/>
      <c r="B232" s="89"/>
      <c r="C232" s="88"/>
      <c r="D232" s="92">
        <v>8</v>
      </c>
      <c r="E232" s="1" t="s">
        <v>66</v>
      </c>
      <c r="F232" s="49">
        <v>11</v>
      </c>
      <c r="G232" s="87">
        <f t="shared" si="14"/>
        <v>481.28</v>
      </c>
      <c r="H232" s="50">
        <f t="shared" si="15"/>
        <v>238.5</v>
      </c>
      <c r="I232" s="90">
        <v>47</v>
      </c>
      <c r="J232" s="73">
        <v>49</v>
      </c>
      <c r="K232" s="72">
        <v>50</v>
      </c>
      <c r="L232" s="90">
        <v>47.5</v>
      </c>
      <c r="M232" s="90">
        <v>45</v>
      </c>
      <c r="N232" s="32">
        <f t="shared" si="16"/>
        <v>242.78</v>
      </c>
      <c r="O232" s="73">
        <v>49</v>
      </c>
      <c r="P232" s="90">
        <v>48</v>
      </c>
      <c r="Q232" s="72">
        <v>50</v>
      </c>
      <c r="R232" s="73">
        <v>49</v>
      </c>
      <c r="S232" s="90">
        <v>46.78</v>
      </c>
      <c r="T232" s="19"/>
      <c r="U232" s="19"/>
    </row>
    <row r="233" spans="1:21" ht="18" customHeight="1">
      <c r="A233" s="19"/>
      <c r="B233" s="64"/>
      <c r="C233" s="88"/>
      <c r="D233" s="92">
        <v>9</v>
      </c>
      <c r="E233" s="1" t="s">
        <v>65</v>
      </c>
      <c r="F233" s="49">
        <v>10</v>
      </c>
      <c r="G233" s="87">
        <f t="shared" si="14"/>
        <v>477.63</v>
      </c>
      <c r="H233" s="50">
        <f t="shared" si="15"/>
        <v>242</v>
      </c>
      <c r="I233" s="73">
        <v>49</v>
      </c>
      <c r="J233" s="90">
        <v>48</v>
      </c>
      <c r="K233" s="72">
        <v>50</v>
      </c>
      <c r="L233" s="90">
        <v>48</v>
      </c>
      <c r="M233" s="90">
        <v>47</v>
      </c>
      <c r="N233" s="32">
        <f t="shared" si="16"/>
        <v>235.63</v>
      </c>
      <c r="O233" s="90">
        <v>48</v>
      </c>
      <c r="P233" s="90">
        <v>47</v>
      </c>
      <c r="Q233" s="73">
        <v>48.63</v>
      </c>
      <c r="R233" s="90">
        <v>46</v>
      </c>
      <c r="S233" s="90">
        <v>46</v>
      </c>
      <c r="T233" s="19"/>
      <c r="U233" s="19"/>
    </row>
    <row r="234" spans="1:21" ht="18" customHeight="1">
      <c r="A234" s="19"/>
      <c r="B234" s="19"/>
      <c r="C234" s="19"/>
      <c r="D234" s="19"/>
      <c r="E234" s="19"/>
      <c r="F234" s="19"/>
      <c r="G234" s="19"/>
      <c r="H234" s="19"/>
      <c r="I234" s="19"/>
      <c r="J234" s="19"/>
      <c r="K234" s="19"/>
      <c r="L234" s="19"/>
      <c r="M234" s="19"/>
      <c r="N234" s="19"/>
      <c r="O234" s="19"/>
      <c r="P234" s="19"/>
      <c r="Q234" s="19"/>
      <c r="R234" s="19"/>
      <c r="S234" s="19"/>
      <c r="T234" s="19"/>
      <c r="U234" s="19"/>
    </row>
    <row r="235" spans="1:21" ht="12.75">
      <c r="A235" s="64"/>
      <c r="B235" s="44"/>
      <c r="C235" s="64"/>
      <c r="D235" s="44"/>
      <c r="E235" s="64"/>
      <c r="F235" s="44"/>
      <c r="G235" s="64"/>
      <c r="H235" s="44"/>
      <c r="I235" s="64"/>
      <c r="J235" s="44"/>
      <c r="K235" s="64"/>
      <c r="L235" s="44"/>
      <c r="M235" s="64"/>
      <c r="N235" s="44"/>
      <c r="O235" s="64"/>
      <c r="P235" s="44"/>
      <c r="Q235" s="64"/>
      <c r="R235" s="44"/>
      <c r="S235" s="64"/>
      <c r="T235" s="44"/>
      <c r="U235" s="64"/>
    </row>
    <row r="236" spans="1:21" ht="12.75">
      <c r="A236" s="19"/>
      <c r="B236" s="19"/>
      <c r="C236" s="19"/>
      <c r="D236" s="19"/>
      <c r="E236" s="19"/>
      <c r="F236" s="19"/>
      <c r="G236" s="19"/>
      <c r="H236" s="19"/>
      <c r="I236" s="19"/>
      <c r="J236" s="19"/>
      <c r="K236" s="19"/>
      <c r="L236" s="19"/>
      <c r="M236" s="19"/>
      <c r="N236" s="19"/>
      <c r="O236" s="19"/>
      <c r="P236" s="19"/>
      <c r="Q236" s="19"/>
      <c r="R236" s="19"/>
      <c r="S236" s="19"/>
      <c r="T236" s="19"/>
      <c r="U236" s="19"/>
    </row>
    <row r="237" spans="1:21" ht="19.5">
      <c r="A237" s="19"/>
      <c r="B237" s="148">
        <v>43057</v>
      </c>
      <c r="C237" s="149" t="s">
        <v>28</v>
      </c>
      <c r="D237" s="146" t="s">
        <v>91</v>
      </c>
      <c r="E237" s="146"/>
      <c r="F237" s="146"/>
      <c r="G237" s="146"/>
      <c r="H237" s="146"/>
      <c r="I237" s="146"/>
      <c r="J237" s="146"/>
      <c r="K237" s="146"/>
      <c r="L237" s="146"/>
      <c r="M237" s="146"/>
      <c r="N237" s="146"/>
      <c r="O237" s="146"/>
      <c r="P237" s="21"/>
      <c r="Q237" s="21"/>
      <c r="R237" s="21"/>
      <c r="S237" s="21"/>
      <c r="T237" s="21"/>
      <c r="U237" s="6"/>
    </row>
    <row r="238" spans="1:21" ht="20.100000000000001" customHeight="1">
      <c r="A238" s="19"/>
      <c r="B238" s="148"/>
      <c r="C238" s="149"/>
      <c r="D238" s="141" t="s">
        <v>1</v>
      </c>
      <c r="E238" s="142" t="s">
        <v>15</v>
      </c>
      <c r="F238" s="142" t="s">
        <v>21</v>
      </c>
      <c r="G238" s="142"/>
      <c r="H238" s="142" t="s">
        <v>5</v>
      </c>
      <c r="I238" s="142"/>
      <c r="J238" s="171" t="s">
        <v>0</v>
      </c>
      <c r="K238" s="171"/>
      <c r="L238" s="172" t="s">
        <v>11</v>
      </c>
      <c r="M238" s="172"/>
      <c r="N238" s="173" t="s">
        <v>33</v>
      </c>
      <c r="O238" s="174" t="s">
        <v>3</v>
      </c>
      <c r="P238" s="21"/>
      <c r="Q238" s="170" t="s">
        <v>112</v>
      </c>
      <c r="R238" s="170"/>
      <c r="S238" s="170"/>
      <c r="T238" s="170"/>
      <c r="U238" s="6"/>
    </row>
    <row r="239" spans="1:21" ht="20.100000000000001" customHeight="1">
      <c r="A239" s="19"/>
      <c r="B239" s="148"/>
      <c r="C239" s="149"/>
      <c r="D239" s="141"/>
      <c r="E239" s="142"/>
      <c r="F239" s="142"/>
      <c r="G239" s="142"/>
      <c r="H239" s="142"/>
      <c r="I239" s="142"/>
      <c r="J239" s="171"/>
      <c r="K239" s="171"/>
      <c r="L239" s="172"/>
      <c r="M239" s="172"/>
      <c r="N239" s="173"/>
      <c r="O239" s="174"/>
      <c r="P239" s="21"/>
      <c r="Q239" s="170"/>
      <c r="R239" s="170"/>
      <c r="S239" s="170"/>
      <c r="T239" s="170"/>
      <c r="U239" s="6"/>
    </row>
    <row r="240" spans="1:21" ht="18" customHeight="1">
      <c r="A240" s="19"/>
      <c r="B240" s="148"/>
      <c r="C240" s="149"/>
      <c r="D240" s="48">
        <v>1</v>
      </c>
      <c r="E240" s="1" t="s">
        <v>94</v>
      </c>
      <c r="F240" s="175" t="s">
        <v>99</v>
      </c>
      <c r="G240" s="176"/>
      <c r="H240" s="175" t="s">
        <v>98</v>
      </c>
      <c r="I240" s="176"/>
      <c r="J240" s="175" t="s">
        <v>79</v>
      </c>
      <c r="K240" s="176"/>
      <c r="L240" s="175" t="s">
        <v>44</v>
      </c>
      <c r="M240" s="176"/>
      <c r="N240" s="46" t="s">
        <v>25</v>
      </c>
      <c r="O240" s="74">
        <v>6.5990000000000002</v>
      </c>
      <c r="P240" s="21"/>
      <c r="Q240" s="170"/>
      <c r="R240" s="170"/>
      <c r="S240" s="170"/>
      <c r="T240" s="170"/>
      <c r="U240" s="6"/>
    </row>
    <row r="241" spans="1:21" ht="18" customHeight="1">
      <c r="A241" s="19"/>
      <c r="B241" s="148"/>
      <c r="C241" s="149"/>
      <c r="D241" s="48">
        <v>2</v>
      </c>
      <c r="E241" s="1" t="s">
        <v>74</v>
      </c>
      <c r="F241" s="175" t="s">
        <v>98</v>
      </c>
      <c r="G241" s="176"/>
      <c r="H241" s="175" t="s">
        <v>58</v>
      </c>
      <c r="I241" s="176"/>
      <c r="J241" s="175" t="s">
        <v>79</v>
      </c>
      <c r="K241" s="176"/>
      <c r="L241" s="175" t="s">
        <v>84</v>
      </c>
      <c r="M241" s="176"/>
      <c r="N241" s="46" t="s">
        <v>25</v>
      </c>
      <c r="O241" s="74">
        <v>6.657</v>
      </c>
      <c r="P241" s="21"/>
      <c r="Q241" s="170"/>
      <c r="R241" s="170"/>
      <c r="S241" s="170"/>
      <c r="T241" s="170"/>
      <c r="U241" s="6"/>
    </row>
    <row r="242" spans="1:21" ht="18" customHeight="1">
      <c r="A242" s="19"/>
      <c r="B242" s="148"/>
      <c r="C242" s="149"/>
      <c r="D242" s="48">
        <v>3</v>
      </c>
      <c r="E242" s="1" t="s">
        <v>73</v>
      </c>
      <c r="F242" s="175" t="s">
        <v>58</v>
      </c>
      <c r="G242" s="176"/>
      <c r="H242" s="175" t="s">
        <v>40</v>
      </c>
      <c r="I242" s="176"/>
      <c r="J242" s="175" t="s">
        <v>80</v>
      </c>
      <c r="K242" s="176"/>
      <c r="L242" s="175" t="s">
        <v>84</v>
      </c>
      <c r="M242" s="176"/>
      <c r="N242" s="46" t="s">
        <v>25</v>
      </c>
      <c r="O242" s="74">
        <v>6.6820000000000004</v>
      </c>
      <c r="P242" s="21"/>
      <c r="Q242" s="170"/>
      <c r="R242" s="170"/>
      <c r="S242" s="170"/>
      <c r="T242" s="170"/>
      <c r="U242" s="6"/>
    </row>
    <row r="243" spans="1:21" ht="18" customHeight="1">
      <c r="A243" s="19"/>
      <c r="B243" s="148"/>
      <c r="C243" s="149"/>
      <c r="D243" s="48">
        <v>4</v>
      </c>
      <c r="E243" s="1" t="s">
        <v>75</v>
      </c>
      <c r="F243" s="175" t="s">
        <v>57</v>
      </c>
      <c r="G243" s="176"/>
      <c r="H243" s="175" t="s">
        <v>42</v>
      </c>
      <c r="I243" s="176"/>
      <c r="J243" s="175" t="s">
        <v>79</v>
      </c>
      <c r="K243" s="176"/>
      <c r="L243" s="175" t="s">
        <v>83</v>
      </c>
      <c r="M243" s="176"/>
      <c r="N243" s="46" t="s">
        <v>25</v>
      </c>
      <c r="O243" s="74">
        <v>6.6840000000000002</v>
      </c>
      <c r="P243" s="21"/>
      <c r="Q243" s="170"/>
      <c r="R243" s="170"/>
      <c r="S243" s="170"/>
      <c r="T243" s="170"/>
      <c r="U243" s="6"/>
    </row>
    <row r="244" spans="1:21" ht="18" customHeight="1">
      <c r="A244" s="19"/>
      <c r="B244" s="148"/>
      <c r="C244" s="149"/>
      <c r="D244" s="48">
        <v>5</v>
      </c>
      <c r="E244" s="1" t="s">
        <v>56</v>
      </c>
      <c r="F244" s="175" t="s">
        <v>40</v>
      </c>
      <c r="G244" s="176"/>
      <c r="H244" s="175" t="s">
        <v>57</v>
      </c>
      <c r="I244" s="176"/>
      <c r="J244" s="175" t="s">
        <v>80</v>
      </c>
      <c r="K244" s="176"/>
      <c r="L244" s="175" t="s">
        <v>84</v>
      </c>
      <c r="M244" s="176"/>
      <c r="N244" s="46" t="s">
        <v>25</v>
      </c>
      <c r="O244" s="74">
        <v>6.7350000000000003</v>
      </c>
      <c r="P244" s="21"/>
      <c r="Q244" s="170"/>
      <c r="R244" s="170"/>
      <c r="S244" s="170"/>
      <c r="T244" s="170"/>
      <c r="U244" s="6"/>
    </row>
    <row r="245" spans="1:21" ht="18" customHeight="1">
      <c r="A245" s="19"/>
      <c r="B245" s="148"/>
      <c r="C245" s="149"/>
      <c r="D245" s="48">
        <v>6</v>
      </c>
      <c r="E245" s="1" t="s">
        <v>95</v>
      </c>
      <c r="F245" s="175" t="s">
        <v>103</v>
      </c>
      <c r="G245" s="176"/>
      <c r="H245" s="175" t="s">
        <v>104</v>
      </c>
      <c r="I245" s="176"/>
      <c r="J245" s="175" t="s">
        <v>80</v>
      </c>
      <c r="K245" s="176"/>
      <c r="L245" s="175" t="s">
        <v>84</v>
      </c>
      <c r="M245" s="176"/>
      <c r="N245" s="46" t="s">
        <v>25</v>
      </c>
      <c r="O245" s="75">
        <v>6.8049999999999997</v>
      </c>
      <c r="P245" s="21"/>
      <c r="Q245" s="170"/>
      <c r="R245" s="170"/>
      <c r="S245" s="170"/>
      <c r="T245" s="170"/>
      <c r="U245" s="6"/>
    </row>
    <row r="246" spans="1:21" ht="18" customHeight="1">
      <c r="A246" s="19"/>
      <c r="B246" s="148"/>
      <c r="C246" s="149"/>
      <c r="D246" s="48">
        <v>7</v>
      </c>
      <c r="E246" s="1" t="s">
        <v>66</v>
      </c>
      <c r="F246" s="175" t="s">
        <v>2</v>
      </c>
      <c r="G246" s="176"/>
      <c r="H246" s="175" t="s">
        <v>99</v>
      </c>
      <c r="I246" s="176"/>
      <c r="J246" s="175" t="s">
        <v>82</v>
      </c>
      <c r="K246" s="176"/>
      <c r="L246" s="175" t="s">
        <v>84</v>
      </c>
      <c r="M246" s="176"/>
      <c r="N246" s="46" t="s">
        <v>25</v>
      </c>
      <c r="O246" s="75">
        <v>6.9820000000000002</v>
      </c>
      <c r="P246" s="21"/>
      <c r="Q246" s="170"/>
      <c r="R246" s="170"/>
      <c r="S246" s="170"/>
      <c r="T246" s="170"/>
      <c r="U246" s="6"/>
    </row>
    <row r="247" spans="1:21" ht="18" customHeight="1">
      <c r="A247" s="19"/>
      <c r="B247" s="148"/>
      <c r="C247" s="149"/>
      <c r="D247" s="48">
        <v>8</v>
      </c>
      <c r="E247" s="1" t="s">
        <v>65</v>
      </c>
      <c r="F247" s="175" t="s">
        <v>97</v>
      </c>
      <c r="G247" s="176"/>
      <c r="H247" s="175" t="s">
        <v>2</v>
      </c>
      <c r="I247" s="176"/>
      <c r="J247" s="175" t="s">
        <v>82</v>
      </c>
      <c r="K247" s="176"/>
      <c r="L247" s="175" t="s">
        <v>100</v>
      </c>
      <c r="M247" s="176"/>
      <c r="N247" s="46" t="s">
        <v>16</v>
      </c>
      <c r="O247" s="75">
        <v>6.9889999999999999</v>
      </c>
      <c r="P247" s="21"/>
      <c r="Q247" s="170"/>
      <c r="R247" s="170"/>
      <c r="S247" s="170"/>
      <c r="T247" s="170"/>
      <c r="U247" s="6"/>
    </row>
    <row r="248" spans="1:21" ht="18" customHeight="1">
      <c r="A248" s="19"/>
      <c r="B248" s="148"/>
      <c r="C248" s="149"/>
      <c r="D248" s="48">
        <v>9</v>
      </c>
      <c r="E248" s="1" t="s">
        <v>96</v>
      </c>
      <c r="F248" s="175" t="s">
        <v>102</v>
      </c>
      <c r="G248" s="176"/>
      <c r="H248" s="175" t="s">
        <v>101</v>
      </c>
      <c r="I248" s="176"/>
      <c r="J248" s="175" t="s">
        <v>79</v>
      </c>
      <c r="K248" s="176"/>
      <c r="L248" s="175" t="s">
        <v>84</v>
      </c>
      <c r="M248" s="176"/>
      <c r="N248" s="46" t="s">
        <v>105</v>
      </c>
      <c r="O248" s="39">
        <v>7.726</v>
      </c>
      <c r="P248" s="21"/>
      <c r="Q248" s="170"/>
      <c r="R248" s="170"/>
      <c r="S248" s="170"/>
      <c r="T248" s="170"/>
      <c r="U248" s="6"/>
    </row>
    <row r="249" spans="1:21" ht="18" customHeight="1">
      <c r="A249" s="19"/>
      <c r="B249" s="148"/>
      <c r="C249" s="149"/>
      <c r="D249" s="6"/>
      <c r="E249" s="6"/>
      <c r="F249" s="6"/>
      <c r="G249" s="6"/>
      <c r="H249" s="6"/>
      <c r="I249" s="6"/>
      <c r="J249" s="6"/>
      <c r="K249" s="6"/>
      <c r="L249" s="6"/>
      <c r="M249" s="6"/>
      <c r="N249" s="6"/>
      <c r="O249" s="6"/>
      <c r="P249" s="6"/>
      <c r="Q249" s="6"/>
      <c r="R249" s="6"/>
      <c r="S249" s="6"/>
      <c r="T249" s="6"/>
      <c r="U249" s="6"/>
    </row>
    <row r="250" spans="1:21" ht="18" customHeight="1">
      <c r="A250" s="19"/>
      <c r="B250" s="148"/>
      <c r="C250" s="149"/>
      <c r="D250" s="146" t="s">
        <v>24</v>
      </c>
      <c r="E250" s="146"/>
      <c r="F250" s="146"/>
      <c r="G250" s="146"/>
      <c r="H250" s="146"/>
      <c r="I250" s="146"/>
      <c r="J250" s="146"/>
      <c r="K250" s="146"/>
      <c r="L250" s="146"/>
      <c r="M250" s="146"/>
      <c r="N250" s="146"/>
      <c r="O250" s="146"/>
      <c r="P250" s="146"/>
      <c r="Q250" s="146"/>
      <c r="R250" s="146"/>
      <c r="S250" s="146"/>
      <c r="T250" s="6"/>
      <c r="U250" s="19"/>
    </row>
    <row r="251" spans="1:21" ht="18" customHeight="1">
      <c r="A251" s="19"/>
      <c r="B251" s="148"/>
      <c r="C251" s="149"/>
      <c r="D251" s="141" t="s">
        <v>1</v>
      </c>
      <c r="E251" s="142" t="s">
        <v>15</v>
      </c>
      <c r="F251" s="168" t="s">
        <v>59</v>
      </c>
      <c r="G251" s="144" t="s">
        <v>20</v>
      </c>
      <c r="H251" s="145" t="s">
        <v>17</v>
      </c>
      <c r="I251" s="145"/>
      <c r="J251" s="145"/>
      <c r="K251" s="145"/>
      <c r="L251" s="145"/>
      <c r="M251" s="145"/>
      <c r="N251" s="145" t="s">
        <v>18</v>
      </c>
      <c r="O251" s="145"/>
      <c r="P251" s="145"/>
      <c r="Q251" s="145"/>
      <c r="R251" s="145"/>
      <c r="S251" s="145"/>
      <c r="T251" s="6"/>
      <c r="U251" s="19"/>
    </row>
    <row r="252" spans="1:21" ht="18" customHeight="1">
      <c r="A252" s="19"/>
      <c r="B252" s="148"/>
      <c r="C252" s="149"/>
      <c r="D252" s="141"/>
      <c r="E252" s="142"/>
      <c r="F252" s="169"/>
      <c r="G252" s="144"/>
      <c r="H252" s="45" t="s">
        <v>19</v>
      </c>
      <c r="I252" s="28">
        <v>1</v>
      </c>
      <c r="J252" s="25">
        <v>2</v>
      </c>
      <c r="K252" s="26">
        <v>3</v>
      </c>
      <c r="L252" s="27">
        <v>4</v>
      </c>
      <c r="M252" s="33">
        <v>5</v>
      </c>
      <c r="N252" s="45" t="s">
        <v>19</v>
      </c>
      <c r="O252" s="28">
        <v>1</v>
      </c>
      <c r="P252" s="25">
        <v>2</v>
      </c>
      <c r="Q252" s="26">
        <v>3</v>
      </c>
      <c r="R252" s="27">
        <v>4</v>
      </c>
      <c r="S252" s="33">
        <v>5</v>
      </c>
      <c r="T252" s="6"/>
      <c r="U252" s="19"/>
    </row>
    <row r="253" spans="1:21" ht="18" customHeight="1">
      <c r="A253" s="19"/>
      <c r="B253" s="148"/>
      <c r="C253" s="149"/>
      <c r="D253" s="48">
        <v>1</v>
      </c>
      <c r="E253" s="1" t="s">
        <v>94</v>
      </c>
      <c r="F253" s="51">
        <v>20</v>
      </c>
      <c r="G253" s="47">
        <f t="shared" ref="G253:G261" si="17">H253+N253</f>
        <v>520.03</v>
      </c>
      <c r="H253" s="116">
        <f t="shared" ref="H253:H261" si="18">SUM(I253:M253)</f>
        <v>259</v>
      </c>
      <c r="I253" s="71">
        <v>52</v>
      </c>
      <c r="J253" s="71">
        <v>52</v>
      </c>
      <c r="K253" s="70">
        <v>53</v>
      </c>
      <c r="L253" s="71">
        <v>52</v>
      </c>
      <c r="M253" s="73">
        <v>50</v>
      </c>
      <c r="N253" s="42">
        <f t="shared" ref="N253:N261" si="19">SUM(O253:S253)</f>
        <v>261.02999999999997</v>
      </c>
      <c r="O253" s="71">
        <v>52</v>
      </c>
      <c r="P253" s="70">
        <v>53</v>
      </c>
      <c r="Q253" s="69">
        <v>54</v>
      </c>
      <c r="R253" s="72">
        <v>51</v>
      </c>
      <c r="S253" s="72">
        <v>51.03</v>
      </c>
      <c r="T253" s="6"/>
      <c r="U253" s="19"/>
    </row>
    <row r="254" spans="1:21" ht="18" customHeight="1">
      <c r="A254" s="19"/>
      <c r="B254" s="148"/>
      <c r="C254" s="149"/>
      <c r="D254" s="48">
        <v>2</v>
      </c>
      <c r="E254" s="1" t="s">
        <v>74</v>
      </c>
      <c r="F254" s="51">
        <v>18</v>
      </c>
      <c r="G254" s="47">
        <f t="shared" si="17"/>
        <v>516.42000000000007</v>
      </c>
      <c r="H254" s="114">
        <f t="shared" si="18"/>
        <v>260</v>
      </c>
      <c r="I254" s="71">
        <v>52</v>
      </c>
      <c r="J254" s="71">
        <v>52</v>
      </c>
      <c r="K254" s="69">
        <v>54</v>
      </c>
      <c r="L254" s="71">
        <v>52</v>
      </c>
      <c r="M254" s="73">
        <v>50</v>
      </c>
      <c r="N254" s="86">
        <f t="shared" si="19"/>
        <v>256.42</v>
      </c>
      <c r="O254" s="72">
        <v>51</v>
      </c>
      <c r="P254" s="71">
        <v>52</v>
      </c>
      <c r="Q254" s="70">
        <v>53</v>
      </c>
      <c r="R254" s="73">
        <v>50</v>
      </c>
      <c r="S254" s="73">
        <v>50.42</v>
      </c>
      <c r="T254" s="6"/>
      <c r="U254" s="19"/>
    </row>
    <row r="255" spans="1:21" ht="18" customHeight="1">
      <c r="A255" s="19"/>
      <c r="B255" s="148"/>
      <c r="C255" s="149"/>
      <c r="D255" s="48">
        <v>3</v>
      </c>
      <c r="E255" s="1" t="s">
        <v>56</v>
      </c>
      <c r="F255" s="51">
        <v>16</v>
      </c>
      <c r="G255" s="47">
        <f t="shared" si="17"/>
        <v>514.15</v>
      </c>
      <c r="H255" s="51">
        <f t="shared" si="18"/>
        <v>252</v>
      </c>
      <c r="I255" s="73">
        <v>50</v>
      </c>
      <c r="J255" s="72">
        <v>51</v>
      </c>
      <c r="K255" s="72">
        <v>51</v>
      </c>
      <c r="L255" s="72">
        <v>51</v>
      </c>
      <c r="M255" s="90">
        <v>49</v>
      </c>
      <c r="N255" s="41">
        <f t="shared" si="19"/>
        <v>262.14999999999998</v>
      </c>
      <c r="O255" s="71">
        <v>52</v>
      </c>
      <c r="P255" s="70">
        <v>53.15</v>
      </c>
      <c r="Q255" s="69">
        <v>54</v>
      </c>
      <c r="R255" s="70">
        <v>53</v>
      </c>
      <c r="S255" s="73">
        <v>50</v>
      </c>
      <c r="T255" s="6"/>
      <c r="U255" s="19"/>
    </row>
    <row r="256" spans="1:21" ht="18" customHeight="1">
      <c r="A256" s="19"/>
      <c r="B256" s="148"/>
      <c r="C256" s="149"/>
      <c r="D256" s="48">
        <v>4</v>
      </c>
      <c r="E256" s="1" t="s">
        <v>75</v>
      </c>
      <c r="F256" s="51">
        <v>15</v>
      </c>
      <c r="G256" s="47">
        <f t="shared" si="17"/>
        <v>513.20000000000005</v>
      </c>
      <c r="H256" s="115">
        <f t="shared" si="18"/>
        <v>256</v>
      </c>
      <c r="I256" s="72">
        <v>51</v>
      </c>
      <c r="J256" s="73">
        <v>50</v>
      </c>
      <c r="K256" s="70">
        <v>53</v>
      </c>
      <c r="L256" s="71">
        <v>52</v>
      </c>
      <c r="M256" s="73">
        <v>50</v>
      </c>
      <c r="N256" s="86">
        <f t="shared" si="19"/>
        <v>257.2</v>
      </c>
      <c r="O256" s="72">
        <v>51</v>
      </c>
      <c r="P256" s="72">
        <v>51</v>
      </c>
      <c r="Q256" s="71">
        <v>52</v>
      </c>
      <c r="R256" s="70">
        <v>53.2</v>
      </c>
      <c r="S256" s="73">
        <v>50</v>
      </c>
      <c r="T256" s="6"/>
      <c r="U256" s="19"/>
    </row>
    <row r="257" spans="1:21" ht="18" customHeight="1">
      <c r="A257" s="19"/>
      <c r="B257" s="148"/>
      <c r="C257" s="149"/>
      <c r="D257" s="48">
        <v>5</v>
      </c>
      <c r="E257" s="1" t="s">
        <v>95</v>
      </c>
      <c r="F257" s="51">
        <v>14</v>
      </c>
      <c r="G257" s="47">
        <f t="shared" si="17"/>
        <v>511.58</v>
      </c>
      <c r="H257" s="51">
        <f t="shared" si="18"/>
        <v>252</v>
      </c>
      <c r="I257" s="73">
        <v>50</v>
      </c>
      <c r="J257" s="72">
        <v>51</v>
      </c>
      <c r="K257" s="70">
        <v>53</v>
      </c>
      <c r="L257" s="90">
        <v>49</v>
      </c>
      <c r="M257" s="90">
        <v>49</v>
      </c>
      <c r="N257" s="40">
        <f t="shared" si="19"/>
        <v>259.58</v>
      </c>
      <c r="O257" s="71">
        <v>52</v>
      </c>
      <c r="P257" s="71">
        <v>52</v>
      </c>
      <c r="Q257" s="70">
        <v>53</v>
      </c>
      <c r="R257" s="72">
        <v>51</v>
      </c>
      <c r="S257" s="71">
        <v>51.58</v>
      </c>
      <c r="T257" s="6"/>
      <c r="U257" s="19"/>
    </row>
    <row r="258" spans="1:21" ht="18" customHeight="1">
      <c r="A258" s="19"/>
      <c r="B258" s="148"/>
      <c r="C258" s="149"/>
      <c r="D258" s="48">
        <v>6</v>
      </c>
      <c r="E258" s="1" t="s">
        <v>73</v>
      </c>
      <c r="F258" s="51">
        <v>13</v>
      </c>
      <c r="G258" s="47">
        <f t="shared" si="17"/>
        <v>504.52</v>
      </c>
      <c r="H258" s="62">
        <f t="shared" si="18"/>
        <v>249</v>
      </c>
      <c r="I258" s="72">
        <v>51</v>
      </c>
      <c r="J258" s="72">
        <v>51</v>
      </c>
      <c r="K258" s="71">
        <v>52</v>
      </c>
      <c r="L258" s="90">
        <v>49</v>
      </c>
      <c r="M258" s="90">
        <v>46</v>
      </c>
      <c r="N258" s="86">
        <f t="shared" si="19"/>
        <v>255.52</v>
      </c>
      <c r="O258" s="71">
        <v>52</v>
      </c>
      <c r="P258" s="70">
        <v>53</v>
      </c>
      <c r="Q258" s="70">
        <v>53</v>
      </c>
      <c r="R258" s="90">
        <v>49</v>
      </c>
      <c r="S258" s="90">
        <v>48.52</v>
      </c>
      <c r="T258" s="6"/>
      <c r="U258" s="19"/>
    </row>
    <row r="259" spans="1:21" ht="18" customHeight="1">
      <c r="A259" s="19"/>
      <c r="B259" s="148"/>
      <c r="C259" s="65"/>
      <c r="D259" s="48">
        <v>7</v>
      </c>
      <c r="E259" s="1" t="s">
        <v>66</v>
      </c>
      <c r="F259" s="51">
        <v>12</v>
      </c>
      <c r="G259" s="38">
        <f t="shared" si="17"/>
        <v>492.52</v>
      </c>
      <c r="H259" s="62">
        <f t="shared" si="18"/>
        <v>241</v>
      </c>
      <c r="I259" s="90">
        <v>48</v>
      </c>
      <c r="J259" s="90">
        <v>48</v>
      </c>
      <c r="K259" s="72">
        <v>51</v>
      </c>
      <c r="L259" s="90">
        <v>47</v>
      </c>
      <c r="M259" s="90">
        <v>47</v>
      </c>
      <c r="N259" s="86">
        <f t="shared" si="19"/>
        <v>251.52</v>
      </c>
      <c r="O259" s="73">
        <v>50</v>
      </c>
      <c r="P259" s="72">
        <v>51</v>
      </c>
      <c r="Q259" s="71">
        <v>52</v>
      </c>
      <c r="R259" s="90">
        <v>49</v>
      </c>
      <c r="S259" s="73">
        <v>49.52</v>
      </c>
      <c r="T259" s="6"/>
      <c r="U259" s="19"/>
    </row>
    <row r="260" spans="1:21" ht="18" customHeight="1">
      <c r="A260" s="19"/>
      <c r="B260" s="148"/>
      <c r="C260" s="65"/>
      <c r="D260" s="48">
        <v>8</v>
      </c>
      <c r="E260" s="1" t="s">
        <v>96</v>
      </c>
      <c r="F260" s="51">
        <v>11</v>
      </c>
      <c r="G260" s="38">
        <f t="shared" si="17"/>
        <v>490.71000000000004</v>
      </c>
      <c r="H260" s="62">
        <f t="shared" si="18"/>
        <v>247</v>
      </c>
      <c r="I260" s="73">
        <v>50</v>
      </c>
      <c r="J260" s="73">
        <v>50</v>
      </c>
      <c r="K260" s="73">
        <v>50</v>
      </c>
      <c r="L260" s="73">
        <v>50</v>
      </c>
      <c r="M260" s="90">
        <v>47</v>
      </c>
      <c r="N260" s="87">
        <f t="shared" si="19"/>
        <v>243.71</v>
      </c>
      <c r="O260" s="90">
        <v>47.71</v>
      </c>
      <c r="P260" s="73">
        <v>50</v>
      </c>
      <c r="Q260" s="73">
        <v>50</v>
      </c>
      <c r="R260" s="73">
        <v>50</v>
      </c>
      <c r="S260" s="90">
        <v>46</v>
      </c>
      <c r="T260" s="6"/>
      <c r="U260" s="19"/>
    </row>
    <row r="261" spans="1:21" ht="18" customHeight="1">
      <c r="A261" s="19"/>
      <c r="B261" s="148"/>
      <c r="C261" s="65"/>
      <c r="D261" s="48">
        <v>9</v>
      </c>
      <c r="E261" s="1" t="s">
        <v>65</v>
      </c>
      <c r="F261" s="51">
        <v>10</v>
      </c>
      <c r="G261" s="38">
        <f t="shared" si="17"/>
        <v>476.23</v>
      </c>
      <c r="H261" s="62">
        <f t="shared" si="18"/>
        <v>236</v>
      </c>
      <c r="I261" s="90">
        <v>48</v>
      </c>
      <c r="J261" s="90">
        <v>48</v>
      </c>
      <c r="K261" s="90">
        <v>49</v>
      </c>
      <c r="L261" s="90">
        <v>48</v>
      </c>
      <c r="M261" s="90">
        <v>43</v>
      </c>
      <c r="N261" s="87">
        <f t="shared" si="19"/>
        <v>240.23</v>
      </c>
      <c r="O261" s="90">
        <v>49</v>
      </c>
      <c r="P261" s="90">
        <v>48</v>
      </c>
      <c r="Q261" s="72">
        <v>51.23</v>
      </c>
      <c r="R261" s="90">
        <v>49</v>
      </c>
      <c r="S261" s="90">
        <v>43</v>
      </c>
      <c r="T261" s="6"/>
      <c r="U261" s="19"/>
    </row>
    <row r="262" spans="1:21" ht="18" customHeight="1">
      <c r="A262" s="19"/>
      <c r="B262" s="148"/>
      <c r="C262" s="19"/>
      <c r="D262" s="19"/>
      <c r="E262" s="19"/>
      <c r="F262" s="19"/>
      <c r="G262" s="19"/>
      <c r="H262" s="19"/>
      <c r="I262" s="19"/>
      <c r="J262" s="19"/>
      <c r="K262" s="19"/>
      <c r="L262" s="19"/>
      <c r="M262" s="19"/>
      <c r="N262" s="19"/>
      <c r="O262" s="19"/>
      <c r="P262" s="19"/>
      <c r="Q262" s="19"/>
      <c r="R262" s="19"/>
      <c r="S262" s="19"/>
      <c r="T262" s="19"/>
      <c r="U262" s="19"/>
    </row>
    <row r="263" spans="1:21" ht="18" customHeight="1">
      <c r="A263" s="19"/>
      <c r="B263" s="148"/>
      <c r="C263" s="44"/>
      <c r="D263" s="64"/>
      <c r="E263" s="44"/>
      <c r="F263" s="64"/>
      <c r="G263" s="44"/>
      <c r="H263" s="64"/>
      <c r="I263" s="44"/>
      <c r="J263" s="64"/>
      <c r="K263" s="44"/>
      <c r="L263" s="64"/>
      <c r="M263" s="44"/>
      <c r="N263" s="64"/>
      <c r="O263" s="44"/>
      <c r="P263" s="64"/>
      <c r="Q263" s="44"/>
      <c r="R263" s="64"/>
      <c r="S263" s="44"/>
      <c r="T263" s="64"/>
      <c r="U263" s="19"/>
    </row>
    <row r="264" spans="1:21" ht="18" customHeight="1">
      <c r="A264" s="19"/>
      <c r="B264" s="148"/>
      <c r="C264" s="19"/>
      <c r="D264" s="19"/>
      <c r="E264" s="19"/>
      <c r="F264" s="19"/>
      <c r="G264" s="19"/>
      <c r="H264" s="19"/>
      <c r="I264" s="19"/>
      <c r="J264" s="19"/>
      <c r="K264" s="19"/>
      <c r="L264" s="19"/>
      <c r="M264" s="19"/>
      <c r="N264" s="19"/>
      <c r="O264" s="19"/>
      <c r="P264" s="19"/>
      <c r="Q264" s="19"/>
      <c r="R264" s="19"/>
      <c r="S264" s="19"/>
      <c r="T264" s="19"/>
      <c r="U264" s="19"/>
    </row>
    <row r="265" spans="1:21" ht="18" customHeight="1">
      <c r="A265" s="19"/>
      <c r="B265" s="148"/>
      <c r="C265" s="149" t="s">
        <v>29</v>
      </c>
      <c r="D265" s="146" t="s">
        <v>92</v>
      </c>
      <c r="E265" s="146"/>
      <c r="F265" s="146"/>
      <c r="G265" s="146"/>
      <c r="H265" s="146"/>
      <c r="I265" s="146"/>
      <c r="J265" s="146"/>
      <c r="K265" s="146"/>
      <c r="L265" s="146"/>
      <c r="M265" s="146"/>
      <c r="N265" s="146"/>
      <c r="O265" s="146"/>
      <c r="P265" s="19"/>
      <c r="Q265" s="21"/>
      <c r="R265" s="21"/>
      <c r="S265" s="21"/>
      <c r="T265" s="21"/>
      <c r="U265" s="19"/>
    </row>
    <row r="266" spans="1:21" ht="18" customHeight="1">
      <c r="A266" s="19"/>
      <c r="B266" s="148"/>
      <c r="C266" s="149"/>
      <c r="D266" s="141" t="s">
        <v>1</v>
      </c>
      <c r="E266" s="150" t="s">
        <v>15</v>
      </c>
      <c r="F266" s="152" t="s">
        <v>113</v>
      </c>
      <c r="G266" s="153"/>
      <c r="H266" s="156" t="s">
        <v>5</v>
      </c>
      <c r="I266" s="157"/>
      <c r="J266" s="160" t="s">
        <v>0</v>
      </c>
      <c r="K266" s="161"/>
      <c r="L266" s="152" t="s">
        <v>11</v>
      </c>
      <c r="M266" s="153"/>
      <c r="N266" s="207" t="s">
        <v>33</v>
      </c>
      <c r="O266" s="166" t="s">
        <v>3</v>
      </c>
      <c r="P266" s="19"/>
      <c r="Q266" s="147" t="s">
        <v>106</v>
      </c>
      <c r="R266" s="147"/>
      <c r="S266" s="147"/>
      <c r="T266" s="147"/>
      <c r="U266" s="19"/>
    </row>
    <row r="267" spans="1:21" ht="18" customHeight="1">
      <c r="A267" s="19"/>
      <c r="B267" s="148"/>
      <c r="C267" s="149"/>
      <c r="D267" s="141"/>
      <c r="E267" s="151"/>
      <c r="F267" s="154"/>
      <c r="G267" s="155"/>
      <c r="H267" s="158"/>
      <c r="I267" s="159"/>
      <c r="J267" s="162"/>
      <c r="K267" s="163"/>
      <c r="L267" s="154"/>
      <c r="M267" s="155"/>
      <c r="N267" s="208"/>
      <c r="O267" s="167"/>
      <c r="P267" s="19"/>
      <c r="Q267" s="147"/>
      <c r="R267" s="147"/>
      <c r="S267" s="147"/>
      <c r="T267" s="147"/>
      <c r="U267" s="19"/>
    </row>
    <row r="268" spans="1:21" ht="18" customHeight="1">
      <c r="A268" s="19"/>
      <c r="B268" s="148"/>
      <c r="C268" s="149"/>
      <c r="D268" s="48">
        <v>1</v>
      </c>
      <c r="E268" s="1" t="s">
        <v>94</v>
      </c>
      <c r="F268" s="175" t="s">
        <v>98</v>
      </c>
      <c r="G268" s="176"/>
      <c r="H268" s="175" t="s">
        <v>99</v>
      </c>
      <c r="I268" s="176"/>
      <c r="J268" s="175" t="s">
        <v>79</v>
      </c>
      <c r="K268" s="176"/>
      <c r="L268" s="175" t="s">
        <v>44</v>
      </c>
      <c r="M268" s="176"/>
      <c r="N268" s="46" t="s">
        <v>25</v>
      </c>
      <c r="O268" s="74">
        <v>6.5949999999999998</v>
      </c>
      <c r="P268" s="19"/>
      <c r="Q268" s="147"/>
      <c r="R268" s="147"/>
      <c r="S268" s="147"/>
      <c r="T268" s="147"/>
      <c r="U268" s="19"/>
    </row>
    <row r="269" spans="1:21" ht="18" customHeight="1">
      <c r="A269" s="19"/>
      <c r="B269" s="148"/>
      <c r="C269" s="149"/>
      <c r="D269" s="48">
        <v>2</v>
      </c>
      <c r="E269" s="1" t="s">
        <v>95</v>
      </c>
      <c r="F269" s="175" t="s">
        <v>104</v>
      </c>
      <c r="G269" s="176"/>
      <c r="H269" s="175" t="s">
        <v>103</v>
      </c>
      <c r="I269" s="176"/>
      <c r="J269" s="175" t="s">
        <v>80</v>
      </c>
      <c r="K269" s="176"/>
      <c r="L269" s="175" t="s">
        <v>84</v>
      </c>
      <c r="M269" s="176"/>
      <c r="N269" s="46" t="s">
        <v>25</v>
      </c>
      <c r="O269" s="74">
        <v>6.6509999999999998</v>
      </c>
      <c r="P269" s="19"/>
      <c r="Q269" s="147"/>
      <c r="R269" s="147"/>
      <c r="S269" s="147"/>
      <c r="T269" s="147"/>
      <c r="U269" s="19"/>
    </row>
    <row r="270" spans="1:21" ht="18" customHeight="1">
      <c r="A270" s="19"/>
      <c r="B270" s="148"/>
      <c r="C270" s="149"/>
      <c r="D270" s="48">
        <v>3</v>
      </c>
      <c r="E270" s="1" t="s">
        <v>75</v>
      </c>
      <c r="F270" s="175" t="s">
        <v>57</v>
      </c>
      <c r="G270" s="176"/>
      <c r="H270" s="175" t="s">
        <v>42</v>
      </c>
      <c r="I270" s="176"/>
      <c r="J270" s="175" t="s">
        <v>79</v>
      </c>
      <c r="K270" s="176"/>
      <c r="L270" s="175" t="s">
        <v>83</v>
      </c>
      <c r="M270" s="176"/>
      <c r="N270" s="46" t="s">
        <v>25</v>
      </c>
      <c r="O270" s="74">
        <v>6.6760000000000002</v>
      </c>
      <c r="P270" s="19"/>
      <c r="Q270" s="147"/>
      <c r="R270" s="147"/>
      <c r="S270" s="147"/>
      <c r="T270" s="147"/>
      <c r="U270" s="19"/>
    </row>
    <row r="271" spans="1:21" ht="18" customHeight="1">
      <c r="A271" s="19"/>
      <c r="B271" s="148"/>
      <c r="C271" s="149"/>
      <c r="D271" s="48">
        <v>4</v>
      </c>
      <c r="E271" s="1" t="s">
        <v>73</v>
      </c>
      <c r="F271" s="175" t="s">
        <v>58</v>
      </c>
      <c r="G271" s="176"/>
      <c r="H271" s="175" t="s">
        <v>40</v>
      </c>
      <c r="I271" s="176"/>
      <c r="J271" s="175" t="s">
        <v>80</v>
      </c>
      <c r="K271" s="176"/>
      <c r="L271" s="175" t="s">
        <v>84</v>
      </c>
      <c r="M271" s="176"/>
      <c r="N271" s="46" t="s">
        <v>25</v>
      </c>
      <c r="O271" s="74">
        <v>6.7220000000000004</v>
      </c>
      <c r="P271" s="19"/>
      <c r="Q271" s="147"/>
      <c r="R271" s="147"/>
      <c r="S271" s="147"/>
      <c r="T271" s="147"/>
      <c r="U271" s="19"/>
    </row>
    <row r="272" spans="1:21" ht="18" customHeight="1">
      <c r="A272" s="19"/>
      <c r="B272" s="148"/>
      <c r="C272" s="149"/>
      <c r="D272" s="48">
        <v>5</v>
      </c>
      <c r="E272" s="1" t="s">
        <v>76</v>
      </c>
      <c r="F272" s="175" t="s">
        <v>42</v>
      </c>
      <c r="G272" s="176"/>
      <c r="H272" s="175" t="s">
        <v>98</v>
      </c>
      <c r="I272" s="176"/>
      <c r="J272" s="175" t="s">
        <v>79</v>
      </c>
      <c r="K272" s="176"/>
      <c r="L272" s="175" t="s">
        <v>83</v>
      </c>
      <c r="M272" s="176"/>
      <c r="N272" s="46" t="s">
        <v>25</v>
      </c>
      <c r="O272" s="75">
        <v>6.8259999999999996</v>
      </c>
      <c r="P272" s="19"/>
      <c r="Q272" s="147"/>
      <c r="R272" s="147"/>
      <c r="S272" s="147"/>
      <c r="T272" s="147"/>
      <c r="U272" s="19"/>
    </row>
    <row r="273" spans="1:21" ht="18" customHeight="1">
      <c r="A273" s="19"/>
      <c r="B273" s="148"/>
      <c r="C273" s="149"/>
      <c r="D273" s="48">
        <v>6</v>
      </c>
      <c r="E273" s="1" t="s">
        <v>56</v>
      </c>
      <c r="F273" s="175" t="s">
        <v>40</v>
      </c>
      <c r="G273" s="176"/>
      <c r="H273" s="175" t="s">
        <v>57</v>
      </c>
      <c r="I273" s="176"/>
      <c r="J273" s="175" t="s">
        <v>80</v>
      </c>
      <c r="K273" s="176"/>
      <c r="L273" s="175" t="s">
        <v>84</v>
      </c>
      <c r="M273" s="176"/>
      <c r="N273" s="46" t="s">
        <v>25</v>
      </c>
      <c r="O273" s="75">
        <v>6.84</v>
      </c>
      <c r="P273" s="19"/>
      <c r="Q273" s="147"/>
      <c r="R273" s="147"/>
      <c r="S273" s="147"/>
      <c r="T273" s="147"/>
      <c r="U273" s="19"/>
    </row>
    <row r="274" spans="1:21" ht="18" customHeight="1">
      <c r="A274" s="19"/>
      <c r="B274" s="148"/>
      <c r="C274" s="149"/>
      <c r="D274" s="48">
        <v>7</v>
      </c>
      <c r="E274" s="1" t="s">
        <v>65</v>
      </c>
      <c r="F274" s="175" t="s">
        <v>2</v>
      </c>
      <c r="G274" s="176"/>
      <c r="H274" s="175" t="s">
        <v>97</v>
      </c>
      <c r="I274" s="176"/>
      <c r="J274" s="175" t="s">
        <v>82</v>
      </c>
      <c r="K274" s="176"/>
      <c r="L274" s="175" t="s">
        <v>100</v>
      </c>
      <c r="M274" s="176"/>
      <c r="N274" s="46" t="s">
        <v>16</v>
      </c>
      <c r="O274" s="75">
        <v>6.9050000000000002</v>
      </c>
      <c r="P274" s="19"/>
      <c r="Q274" s="147"/>
      <c r="R274" s="147"/>
      <c r="S274" s="147"/>
      <c r="T274" s="147"/>
      <c r="U274" s="19"/>
    </row>
    <row r="275" spans="1:21" ht="18" customHeight="1">
      <c r="A275" s="19"/>
      <c r="B275" s="148"/>
      <c r="C275" s="149"/>
      <c r="D275" s="48">
        <v>8</v>
      </c>
      <c r="E275" s="1" t="s">
        <v>96</v>
      </c>
      <c r="F275" s="175" t="s">
        <v>101</v>
      </c>
      <c r="G275" s="176"/>
      <c r="H275" s="175" t="s">
        <v>102</v>
      </c>
      <c r="I275" s="176"/>
      <c r="J275" s="175" t="s">
        <v>79</v>
      </c>
      <c r="K275" s="176"/>
      <c r="L275" s="175" t="s">
        <v>84</v>
      </c>
      <c r="M275" s="176"/>
      <c r="N275" s="46" t="s">
        <v>105</v>
      </c>
      <c r="O275" s="75">
        <v>6.9359999999999999</v>
      </c>
      <c r="P275" s="19"/>
      <c r="Q275" s="147"/>
      <c r="R275" s="147"/>
      <c r="S275" s="147"/>
      <c r="T275" s="147"/>
      <c r="U275" s="19"/>
    </row>
    <row r="276" spans="1:21" s="24" customFormat="1" ht="18" customHeight="1">
      <c r="A276" s="6"/>
      <c r="B276" s="148"/>
      <c r="C276" s="149"/>
      <c r="D276" s="6"/>
      <c r="E276" s="6"/>
      <c r="F276" s="6"/>
      <c r="G276" s="6"/>
      <c r="H276" s="6"/>
      <c r="I276" s="6"/>
      <c r="J276" s="6"/>
      <c r="K276" s="6"/>
      <c r="L276" s="6"/>
      <c r="M276" s="6"/>
      <c r="N276" s="6"/>
      <c r="O276" s="6"/>
      <c r="P276" s="6"/>
      <c r="Q276" s="6"/>
      <c r="R276" s="6"/>
      <c r="S276" s="6"/>
      <c r="T276" s="6"/>
      <c r="U276" s="19"/>
    </row>
    <row r="277" spans="1:21" ht="18" customHeight="1">
      <c r="A277" s="19"/>
      <c r="B277" s="148"/>
      <c r="C277" s="149"/>
      <c r="D277" s="146" t="s">
        <v>24</v>
      </c>
      <c r="E277" s="146"/>
      <c r="F277" s="146"/>
      <c r="G277" s="146"/>
      <c r="H277" s="146"/>
      <c r="I277" s="146"/>
      <c r="J277" s="146"/>
      <c r="K277" s="146"/>
      <c r="L277" s="146"/>
      <c r="M277" s="146"/>
      <c r="N277" s="146"/>
      <c r="O277" s="146"/>
      <c r="P277" s="146"/>
      <c r="Q277" s="146"/>
      <c r="R277" s="146"/>
      <c r="S277" s="146"/>
      <c r="T277" s="19"/>
      <c r="U277" s="19"/>
    </row>
    <row r="278" spans="1:21" ht="18" customHeight="1">
      <c r="A278" s="19"/>
      <c r="B278" s="148"/>
      <c r="C278" s="149"/>
      <c r="D278" s="141" t="s">
        <v>1</v>
      </c>
      <c r="E278" s="142" t="s">
        <v>15</v>
      </c>
      <c r="F278" s="143" t="s">
        <v>59</v>
      </c>
      <c r="G278" s="144" t="s">
        <v>20</v>
      </c>
      <c r="H278" s="145" t="s">
        <v>17</v>
      </c>
      <c r="I278" s="145"/>
      <c r="J278" s="145"/>
      <c r="K278" s="145"/>
      <c r="L278" s="145"/>
      <c r="M278" s="145"/>
      <c r="N278" s="145" t="s">
        <v>18</v>
      </c>
      <c r="O278" s="145"/>
      <c r="P278" s="145"/>
      <c r="Q278" s="145"/>
      <c r="R278" s="145"/>
      <c r="S278" s="145"/>
      <c r="T278" s="19"/>
      <c r="U278" s="19"/>
    </row>
    <row r="279" spans="1:21" ht="18" customHeight="1">
      <c r="A279" s="19"/>
      <c r="B279" s="148"/>
      <c r="C279" s="149"/>
      <c r="D279" s="141"/>
      <c r="E279" s="142"/>
      <c r="F279" s="143"/>
      <c r="G279" s="144"/>
      <c r="H279" s="45" t="s">
        <v>19</v>
      </c>
      <c r="I279" s="28">
        <v>1</v>
      </c>
      <c r="J279" s="25">
        <v>2</v>
      </c>
      <c r="K279" s="26">
        <v>3</v>
      </c>
      <c r="L279" s="27">
        <v>4</v>
      </c>
      <c r="M279" s="33">
        <v>5</v>
      </c>
      <c r="N279" s="45" t="s">
        <v>19</v>
      </c>
      <c r="O279" s="28">
        <v>1</v>
      </c>
      <c r="P279" s="25">
        <v>2</v>
      </c>
      <c r="Q279" s="26">
        <v>3</v>
      </c>
      <c r="R279" s="27">
        <v>4</v>
      </c>
      <c r="S279" s="33">
        <v>5</v>
      </c>
      <c r="T279" s="19"/>
      <c r="U279" s="19"/>
    </row>
    <row r="280" spans="1:21" ht="18" customHeight="1">
      <c r="A280" s="19"/>
      <c r="B280" s="148"/>
      <c r="C280" s="149"/>
      <c r="D280" s="48">
        <v>1</v>
      </c>
      <c r="E280" s="1" t="s">
        <v>94</v>
      </c>
      <c r="F280" s="49">
        <v>20</v>
      </c>
      <c r="G280" s="86">
        <f t="shared" ref="G280:G287" si="20">H280+N280</f>
        <v>517.89</v>
      </c>
      <c r="H280" s="117">
        <f t="shared" ref="H280:H287" si="21">SUM(I280:M280)</f>
        <v>260</v>
      </c>
      <c r="I280" s="71">
        <v>52</v>
      </c>
      <c r="J280" s="70">
        <v>53</v>
      </c>
      <c r="K280" s="70">
        <v>53</v>
      </c>
      <c r="L280" s="71">
        <v>52</v>
      </c>
      <c r="M280" s="73">
        <v>50</v>
      </c>
      <c r="N280" s="42">
        <f t="shared" ref="N280:N287" si="22">SUM(O280:S280)</f>
        <v>257.89</v>
      </c>
      <c r="O280" s="72">
        <v>51</v>
      </c>
      <c r="P280" s="70">
        <v>53</v>
      </c>
      <c r="Q280" s="70">
        <v>53</v>
      </c>
      <c r="R280" s="72">
        <v>51</v>
      </c>
      <c r="S280" s="73">
        <v>49.89</v>
      </c>
      <c r="T280" s="19"/>
      <c r="U280" s="19"/>
    </row>
    <row r="281" spans="1:21" ht="18" customHeight="1">
      <c r="A281" s="19"/>
      <c r="B281" s="148"/>
      <c r="C281" s="149"/>
      <c r="D281" s="48">
        <v>2</v>
      </c>
      <c r="E281" s="1" t="s">
        <v>75</v>
      </c>
      <c r="F281" s="49">
        <v>18</v>
      </c>
      <c r="G281" s="86">
        <f t="shared" si="20"/>
        <v>508.56</v>
      </c>
      <c r="H281" s="116">
        <f t="shared" si="21"/>
        <v>254</v>
      </c>
      <c r="I281" s="90">
        <v>49</v>
      </c>
      <c r="J281" s="73">
        <v>50</v>
      </c>
      <c r="K281" s="70">
        <v>53</v>
      </c>
      <c r="L281" s="70">
        <v>53</v>
      </c>
      <c r="M281" s="90">
        <v>49</v>
      </c>
      <c r="N281" s="68">
        <f t="shared" si="22"/>
        <v>254.56</v>
      </c>
      <c r="O281" s="73">
        <v>50</v>
      </c>
      <c r="P281" s="72">
        <v>51</v>
      </c>
      <c r="Q281" s="71">
        <v>52</v>
      </c>
      <c r="R281" s="70">
        <v>52.56</v>
      </c>
      <c r="S281" s="90">
        <v>49</v>
      </c>
      <c r="T281" s="19"/>
      <c r="U281" s="19"/>
    </row>
    <row r="282" spans="1:21" ht="18" customHeight="1">
      <c r="A282" s="19"/>
      <c r="B282" s="148"/>
      <c r="C282" s="149"/>
      <c r="D282" s="48">
        <v>3</v>
      </c>
      <c r="E282" s="1" t="s">
        <v>95</v>
      </c>
      <c r="F282" s="49">
        <v>16</v>
      </c>
      <c r="G282" s="86">
        <f t="shared" si="20"/>
        <v>506.13</v>
      </c>
      <c r="H282" s="115">
        <f t="shared" si="21"/>
        <v>253</v>
      </c>
      <c r="I282" s="72">
        <v>51</v>
      </c>
      <c r="J282" s="71">
        <v>52</v>
      </c>
      <c r="K282" s="71">
        <v>52</v>
      </c>
      <c r="L282" s="90">
        <v>49</v>
      </c>
      <c r="M282" s="90">
        <v>49</v>
      </c>
      <c r="N282" s="68">
        <f t="shared" si="22"/>
        <v>253.13</v>
      </c>
      <c r="O282" s="72">
        <v>51</v>
      </c>
      <c r="P282" s="72">
        <v>51</v>
      </c>
      <c r="Q282" s="71">
        <v>52</v>
      </c>
      <c r="R282" s="73">
        <v>50</v>
      </c>
      <c r="S282" s="90">
        <v>49.13</v>
      </c>
      <c r="T282" s="19"/>
      <c r="U282" s="19"/>
    </row>
    <row r="283" spans="1:21" ht="18" customHeight="1">
      <c r="A283" s="19"/>
      <c r="B283" s="148"/>
      <c r="C283" s="149"/>
      <c r="D283" s="48">
        <v>4</v>
      </c>
      <c r="E283" s="1" t="s">
        <v>76</v>
      </c>
      <c r="F283" s="49">
        <v>15</v>
      </c>
      <c r="G283" s="86">
        <f t="shared" si="20"/>
        <v>504.1</v>
      </c>
      <c r="H283" s="50">
        <f t="shared" si="21"/>
        <v>247</v>
      </c>
      <c r="I283" s="73">
        <v>50</v>
      </c>
      <c r="J283" s="73">
        <v>50</v>
      </c>
      <c r="K283" s="90">
        <v>49</v>
      </c>
      <c r="L283" s="73">
        <v>50</v>
      </c>
      <c r="M283" s="90">
        <v>48</v>
      </c>
      <c r="N283" s="40">
        <f t="shared" si="22"/>
        <v>257.10000000000002</v>
      </c>
      <c r="O283" s="72">
        <v>51.1</v>
      </c>
      <c r="P283" s="71">
        <v>52</v>
      </c>
      <c r="Q283" s="71">
        <v>52</v>
      </c>
      <c r="R283" s="71">
        <v>52</v>
      </c>
      <c r="S283" s="73">
        <v>50</v>
      </c>
      <c r="T283" s="19"/>
      <c r="U283" s="19"/>
    </row>
    <row r="284" spans="1:21" ht="18" customHeight="1">
      <c r="A284" s="19"/>
      <c r="B284" s="148"/>
      <c r="C284" s="149"/>
      <c r="D284" s="48">
        <v>5</v>
      </c>
      <c r="E284" s="1" t="s">
        <v>56</v>
      </c>
      <c r="F284" s="49">
        <v>14</v>
      </c>
      <c r="G284" s="86">
        <f t="shared" si="20"/>
        <v>502.76</v>
      </c>
      <c r="H284" s="50">
        <f t="shared" si="21"/>
        <v>243</v>
      </c>
      <c r="I284" s="90">
        <v>46</v>
      </c>
      <c r="J284" s="73">
        <v>50</v>
      </c>
      <c r="K284" s="73">
        <v>50</v>
      </c>
      <c r="L284" s="73">
        <v>50</v>
      </c>
      <c r="M284" s="90">
        <v>47</v>
      </c>
      <c r="N284" s="66">
        <f t="shared" si="22"/>
        <v>259.76</v>
      </c>
      <c r="O284" s="72">
        <v>51</v>
      </c>
      <c r="P284" s="69">
        <v>53.76</v>
      </c>
      <c r="Q284" s="70">
        <v>53</v>
      </c>
      <c r="R284" s="71">
        <v>52</v>
      </c>
      <c r="S284" s="73">
        <v>50</v>
      </c>
      <c r="T284" s="19"/>
      <c r="U284" s="19"/>
    </row>
    <row r="285" spans="1:21" ht="18" customHeight="1">
      <c r="A285" s="19"/>
      <c r="B285" s="148"/>
      <c r="C285" s="149"/>
      <c r="D285" s="48">
        <v>6</v>
      </c>
      <c r="E285" s="1" t="s">
        <v>73</v>
      </c>
      <c r="F285" s="49">
        <v>13</v>
      </c>
      <c r="G285" s="86">
        <f t="shared" si="20"/>
        <v>501.23</v>
      </c>
      <c r="H285" s="50">
        <f t="shared" si="21"/>
        <v>248</v>
      </c>
      <c r="I285" s="72">
        <v>51</v>
      </c>
      <c r="J285" s="72">
        <v>51</v>
      </c>
      <c r="K285" s="71">
        <v>52</v>
      </c>
      <c r="L285" s="73">
        <v>50</v>
      </c>
      <c r="M285" s="90">
        <v>44</v>
      </c>
      <c r="N285" s="68">
        <f t="shared" si="22"/>
        <v>253.23</v>
      </c>
      <c r="O285" s="72">
        <v>51</v>
      </c>
      <c r="P285" s="71">
        <v>52</v>
      </c>
      <c r="Q285" s="71">
        <v>52</v>
      </c>
      <c r="R285" s="90">
        <v>49</v>
      </c>
      <c r="S285" s="90">
        <v>49.23</v>
      </c>
      <c r="T285" s="19"/>
      <c r="U285" s="19"/>
    </row>
    <row r="286" spans="1:21" ht="18" customHeight="1">
      <c r="A286" s="19"/>
      <c r="B286" s="148"/>
      <c r="C286" s="149"/>
      <c r="D286" s="48">
        <v>7</v>
      </c>
      <c r="E286" s="1" t="s">
        <v>96</v>
      </c>
      <c r="F286" s="49">
        <v>12</v>
      </c>
      <c r="G286" s="87">
        <f t="shared" si="20"/>
        <v>482.15</v>
      </c>
      <c r="H286" s="50">
        <f t="shared" si="21"/>
        <v>237</v>
      </c>
      <c r="I286" s="90">
        <v>47</v>
      </c>
      <c r="J286" s="90">
        <v>48</v>
      </c>
      <c r="K286" s="90">
        <v>49</v>
      </c>
      <c r="L286" s="90">
        <v>48</v>
      </c>
      <c r="M286" s="90">
        <v>45</v>
      </c>
      <c r="N286" s="32">
        <f t="shared" si="22"/>
        <v>245.15</v>
      </c>
      <c r="O286" s="90">
        <v>49</v>
      </c>
      <c r="P286" s="73">
        <v>50</v>
      </c>
      <c r="Q286" s="71">
        <v>52.15</v>
      </c>
      <c r="R286" s="73">
        <v>50</v>
      </c>
      <c r="S286" s="90">
        <v>44</v>
      </c>
      <c r="T286" s="19"/>
      <c r="U286" s="19"/>
    </row>
    <row r="287" spans="1:21" ht="18" customHeight="1">
      <c r="A287" s="19"/>
      <c r="B287" s="64"/>
      <c r="C287" s="65"/>
      <c r="D287" s="48">
        <v>8</v>
      </c>
      <c r="E287" s="1" t="s">
        <v>65</v>
      </c>
      <c r="F287" s="49">
        <v>11</v>
      </c>
      <c r="G287" s="87">
        <f t="shared" si="20"/>
        <v>474.89</v>
      </c>
      <c r="H287" s="50">
        <f t="shared" si="21"/>
        <v>240.5</v>
      </c>
      <c r="I287" s="90">
        <v>49</v>
      </c>
      <c r="J287" s="90">
        <v>48</v>
      </c>
      <c r="K287" s="73">
        <v>50</v>
      </c>
      <c r="L287" s="90">
        <v>48.5</v>
      </c>
      <c r="M287" s="90">
        <v>45</v>
      </c>
      <c r="N287" s="32">
        <f t="shared" si="22"/>
        <v>234.39</v>
      </c>
      <c r="O287" s="90">
        <v>47</v>
      </c>
      <c r="P287" s="90">
        <v>47</v>
      </c>
      <c r="Q287" s="90">
        <v>49</v>
      </c>
      <c r="R287" s="90">
        <v>47</v>
      </c>
      <c r="S287" s="90">
        <v>44.39</v>
      </c>
      <c r="T287" s="19"/>
      <c r="U287" s="19"/>
    </row>
    <row r="288" spans="1:21" ht="18" customHeight="1">
      <c r="A288" s="19"/>
      <c r="B288" s="19"/>
      <c r="C288" s="19"/>
      <c r="D288" s="19"/>
      <c r="E288" s="19"/>
      <c r="F288" s="19"/>
      <c r="G288" s="19"/>
      <c r="H288" s="19"/>
      <c r="I288" s="19"/>
      <c r="J288" s="19"/>
      <c r="K288" s="19"/>
      <c r="L288" s="19"/>
      <c r="M288" s="19"/>
      <c r="N288" s="19"/>
      <c r="O288" s="19"/>
      <c r="P288" s="19"/>
      <c r="Q288" s="19"/>
      <c r="R288" s="19"/>
      <c r="S288" s="19"/>
      <c r="T288" s="19"/>
      <c r="U288" s="19"/>
    </row>
    <row r="289" spans="1:21" ht="18" customHeight="1">
      <c r="A289" s="59"/>
      <c r="B289" s="44"/>
      <c r="C289" s="59"/>
      <c r="D289" s="44"/>
      <c r="E289" s="59"/>
      <c r="F289" s="44"/>
      <c r="G289" s="59"/>
      <c r="H289" s="44"/>
      <c r="I289" s="59"/>
      <c r="J289" s="44"/>
      <c r="K289" s="59"/>
      <c r="L289" s="44"/>
      <c r="M289" s="59"/>
      <c r="N289" s="44"/>
      <c r="O289" s="59"/>
      <c r="P289" s="44"/>
      <c r="Q289" s="59"/>
      <c r="R289" s="44"/>
      <c r="S289" s="59"/>
      <c r="T289" s="44"/>
      <c r="U289" s="59"/>
    </row>
    <row r="290" spans="1:21" ht="18" customHeight="1">
      <c r="A290" s="19"/>
      <c r="B290" s="19"/>
      <c r="C290" s="19"/>
      <c r="D290" s="19"/>
      <c r="E290" s="19"/>
      <c r="F290" s="19"/>
      <c r="G290" s="19"/>
      <c r="H290" s="19"/>
      <c r="I290" s="19"/>
      <c r="J290" s="19"/>
      <c r="K290" s="19"/>
      <c r="L290" s="19"/>
      <c r="M290" s="19"/>
      <c r="N290" s="19"/>
      <c r="O290" s="19"/>
      <c r="P290" s="19"/>
      <c r="Q290" s="19"/>
      <c r="R290" s="19"/>
      <c r="S290" s="19"/>
      <c r="T290" s="19"/>
      <c r="U290" s="30"/>
    </row>
    <row r="291" spans="1:21" ht="18" customHeight="1">
      <c r="A291" s="19"/>
      <c r="B291" s="148">
        <v>43029</v>
      </c>
      <c r="C291" s="149" t="s">
        <v>23</v>
      </c>
      <c r="D291" s="146" t="s">
        <v>93</v>
      </c>
      <c r="E291" s="146"/>
      <c r="F291" s="146"/>
      <c r="G291" s="146"/>
      <c r="H291" s="146"/>
      <c r="I291" s="146"/>
      <c r="J291" s="146"/>
      <c r="K291" s="146"/>
      <c r="L291" s="146"/>
      <c r="M291" s="146"/>
      <c r="N291" s="146"/>
      <c r="O291" s="146"/>
      <c r="P291" s="21"/>
      <c r="Q291" s="21"/>
      <c r="R291" s="21"/>
      <c r="S291" s="21"/>
      <c r="T291" s="21"/>
      <c r="U291" s="6"/>
    </row>
    <row r="292" spans="1:21" ht="18" customHeight="1">
      <c r="A292" s="19"/>
      <c r="B292" s="148"/>
      <c r="C292" s="149"/>
      <c r="D292" s="141" t="s">
        <v>1</v>
      </c>
      <c r="E292" s="150" t="s">
        <v>15</v>
      </c>
      <c r="F292" s="152" t="s">
        <v>113</v>
      </c>
      <c r="G292" s="153"/>
      <c r="H292" s="156" t="s">
        <v>5</v>
      </c>
      <c r="I292" s="157"/>
      <c r="J292" s="160" t="s">
        <v>0</v>
      </c>
      <c r="K292" s="161"/>
      <c r="L292" s="152" t="s">
        <v>11</v>
      </c>
      <c r="M292" s="153"/>
      <c r="N292" s="207" t="s">
        <v>33</v>
      </c>
      <c r="O292" s="166" t="s">
        <v>3</v>
      </c>
      <c r="P292" s="21"/>
      <c r="Q292" s="170" t="s">
        <v>46</v>
      </c>
      <c r="R292" s="170"/>
      <c r="S292" s="170"/>
      <c r="T292" s="170"/>
      <c r="U292" s="6"/>
    </row>
    <row r="293" spans="1:21" ht="18" customHeight="1">
      <c r="A293" s="19"/>
      <c r="B293" s="148"/>
      <c r="C293" s="149"/>
      <c r="D293" s="141"/>
      <c r="E293" s="151"/>
      <c r="F293" s="154"/>
      <c r="G293" s="155"/>
      <c r="H293" s="158"/>
      <c r="I293" s="159"/>
      <c r="J293" s="162"/>
      <c r="K293" s="163"/>
      <c r="L293" s="154"/>
      <c r="M293" s="155"/>
      <c r="N293" s="208"/>
      <c r="O293" s="167"/>
      <c r="P293" s="21"/>
      <c r="Q293" s="170"/>
      <c r="R293" s="170"/>
      <c r="S293" s="170"/>
      <c r="T293" s="170"/>
      <c r="U293" s="6"/>
    </row>
    <row r="294" spans="1:21" ht="18" customHeight="1">
      <c r="A294" s="19"/>
      <c r="B294" s="148"/>
      <c r="C294" s="149"/>
      <c r="D294" s="3">
        <v>1</v>
      </c>
      <c r="E294" s="1" t="s">
        <v>74</v>
      </c>
      <c r="F294" s="175" t="s">
        <v>43</v>
      </c>
      <c r="G294" s="176"/>
      <c r="H294" s="175" t="s">
        <v>40</v>
      </c>
      <c r="I294" s="176"/>
      <c r="J294" s="175" t="s">
        <v>81</v>
      </c>
      <c r="K294" s="176"/>
      <c r="L294" s="175" t="s">
        <v>44</v>
      </c>
      <c r="M294" s="176"/>
      <c r="N294" s="46" t="s">
        <v>25</v>
      </c>
      <c r="O294" s="74">
        <v>6.633</v>
      </c>
      <c r="P294" s="21"/>
      <c r="Q294" s="170"/>
      <c r="R294" s="170"/>
      <c r="S294" s="170"/>
      <c r="T294" s="170"/>
      <c r="U294" s="6"/>
    </row>
    <row r="295" spans="1:21" ht="18" customHeight="1">
      <c r="A295" s="19"/>
      <c r="B295" s="148"/>
      <c r="C295" s="149"/>
      <c r="D295" s="3">
        <v>2</v>
      </c>
      <c r="E295" s="1" t="s">
        <v>56</v>
      </c>
      <c r="F295" s="175" t="s">
        <v>57</v>
      </c>
      <c r="G295" s="176"/>
      <c r="H295" s="175" t="s">
        <v>43</v>
      </c>
      <c r="I295" s="176"/>
      <c r="J295" s="175" t="s">
        <v>81</v>
      </c>
      <c r="K295" s="176"/>
      <c r="L295" s="175" t="s">
        <v>44</v>
      </c>
      <c r="M295" s="176"/>
      <c r="N295" s="46" t="s">
        <v>25</v>
      </c>
      <c r="O295" s="74">
        <v>6.6680000000000001</v>
      </c>
      <c r="P295" s="21"/>
      <c r="Q295" s="170"/>
      <c r="R295" s="170"/>
      <c r="S295" s="170"/>
      <c r="T295" s="170"/>
      <c r="U295" s="6"/>
    </row>
    <row r="296" spans="1:21" ht="18" customHeight="1">
      <c r="A296" s="19"/>
      <c r="B296" s="148"/>
      <c r="C296" s="149"/>
      <c r="D296" s="3">
        <v>3</v>
      </c>
      <c r="E296" s="1" t="s">
        <v>72</v>
      </c>
      <c r="F296" s="175" t="s">
        <v>42</v>
      </c>
      <c r="G296" s="176"/>
      <c r="H296" s="175" t="s">
        <v>57</v>
      </c>
      <c r="I296" s="176"/>
      <c r="J296" s="175" t="s">
        <v>79</v>
      </c>
      <c r="K296" s="176"/>
      <c r="L296" s="175" t="s">
        <v>83</v>
      </c>
      <c r="M296" s="176"/>
      <c r="N296" s="46" t="s">
        <v>25</v>
      </c>
      <c r="O296" s="74">
        <v>6.7169999999999996</v>
      </c>
      <c r="P296" s="21"/>
      <c r="Q296" s="170"/>
      <c r="R296" s="170"/>
      <c r="S296" s="170"/>
      <c r="T296" s="170"/>
      <c r="U296" s="6"/>
    </row>
    <row r="297" spans="1:21" ht="18" customHeight="1">
      <c r="A297" s="19"/>
      <c r="B297" s="148"/>
      <c r="C297" s="149"/>
      <c r="D297" s="3">
        <v>4</v>
      </c>
      <c r="E297" s="1" t="s">
        <v>73</v>
      </c>
      <c r="F297" s="175" t="s">
        <v>40</v>
      </c>
      <c r="G297" s="176"/>
      <c r="H297" s="175" t="s">
        <v>58</v>
      </c>
      <c r="I297" s="176"/>
      <c r="J297" s="175" t="s">
        <v>80</v>
      </c>
      <c r="K297" s="176"/>
      <c r="L297" s="175" t="s">
        <v>44</v>
      </c>
      <c r="M297" s="176"/>
      <c r="N297" s="46" t="s">
        <v>25</v>
      </c>
      <c r="O297" s="74">
        <v>6.7309999999999999</v>
      </c>
      <c r="P297" s="21"/>
      <c r="Q297" s="170"/>
      <c r="R297" s="170"/>
      <c r="S297" s="170"/>
      <c r="T297" s="170"/>
      <c r="U297" s="6"/>
    </row>
    <row r="298" spans="1:21" ht="18" customHeight="1">
      <c r="A298" s="19"/>
      <c r="B298" s="148"/>
      <c r="C298" s="149"/>
      <c r="D298" s="3">
        <v>5</v>
      </c>
      <c r="E298" s="1" t="s">
        <v>76</v>
      </c>
      <c r="F298" s="175" t="s">
        <v>52</v>
      </c>
      <c r="G298" s="176"/>
      <c r="H298" s="175" t="s">
        <v>42</v>
      </c>
      <c r="I298" s="176"/>
      <c r="J298" s="175" t="s">
        <v>81</v>
      </c>
      <c r="K298" s="176"/>
      <c r="L298" s="175" t="s">
        <v>84</v>
      </c>
      <c r="M298" s="176"/>
      <c r="N298" s="46" t="s">
        <v>25</v>
      </c>
      <c r="O298" s="75">
        <v>6.8280000000000003</v>
      </c>
      <c r="P298" s="21"/>
      <c r="Q298" s="170"/>
      <c r="R298" s="170"/>
      <c r="S298" s="170"/>
      <c r="T298" s="170"/>
      <c r="U298" s="6"/>
    </row>
    <row r="299" spans="1:21" ht="18" customHeight="1">
      <c r="A299" s="19"/>
      <c r="B299" s="148"/>
      <c r="C299" s="149"/>
      <c r="D299" s="3">
        <v>6</v>
      </c>
      <c r="E299" s="1" t="s">
        <v>62</v>
      </c>
      <c r="F299" s="175" t="s">
        <v>53</v>
      </c>
      <c r="G299" s="176"/>
      <c r="H299" s="175" t="s">
        <v>2</v>
      </c>
      <c r="I299" s="176"/>
      <c r="J299" s="175" t="s">
        <v>82</v>
      </c>
      <c r="K299" s="176"/>
      <c r="L299" s="175" t="s">
        <v>77</v>
      </c>
      <c r="M299" s="176"/>
      <c r="N299" s="46" t="s">
        <v>16</v>
      </c>
      <c r="O299" s="39">
        <v>7.351</v>
      </c>
      <c r="P299" s="21"/>
      <c r="Q299" s="170"/>
      <c r="R299" s="170"/>
      <c r="S299" s="170"/>
      <c r="T299" s="170"/>
      <c r="U299" s="6"/>
    </row>
    <row r="300" spans="1:21" ht="18" customHeight="1">
      <c r="A300" s="19"/>
      <c r="B300" s="148"/>
      <c r="C300" s="149"/>
      <c r="D300" s="48">
        <v>7</v>
      </c>
      <c r="E300" s="1" t="s">
        <v>61</v>
      </c>
      <c r="F300" s="175" t="s">
        <v>2</v>
      </c>
      <c r="G300" s="176"/>
      <c r="H300" s="175" t="s">
        <v>52</v>
      </c>
      <c r="I300" s="176"/>
      <c r="J300" s="175" t="s">
        <v>82</v>
      </c>
      <c r="K300" s="176"/>
      <c r="L300" s="175" t="s">
        <v>77</v>
      </c>
      <c r="M300" s="176"/>
      <c r="N300" s="46" t="s">
        <v>25</v>
      </c>
      <c r="O300" s="39">
        <v>7.3869999999999996</v>
      </c>
      <c r="P300" s="21"/>
      <c r="Q300" s="170"/>
      <c r="R300" s="170"/>
      <c r="S300" s="170"/>
      <c r="T300" s="170"/>
      <c r="U300" s="6"/>
    </row>
    <row r="301" spans="1:21" ht="18" customHeight="1">
      <c r="A301" s="19"/>
      <c r="B301" s="148"/>
      <c r="C301" s="149"/>
      <c r="D301" s="6"/>
      <c r="E301" s="6"/>
      <c r="F301" s="6"/>
      <c r="G301" s="6"/>
      <c r="H301" s="6"/>
      <c r="I301" s="6"/>
      <c r="J301" s="6"/>
      <c r="K301" s="6"/>
      <c r="L301" s="6"/>
      <c r="M301" s="6"/>
      <c r="N301" s="6"/>
      <c r="O301" s="6"/>
      <c r="P301" s="6"/>
      <c r="Q301" s="6"/>
      <c r="R301" s="6"/>
      <c r="S301" s="6"/>
      <c r="T301" s="6"/>
      <c r="U301" s="6"/>
    </row>
    <row r="302" spans="1:21" ht="18" customHeight="1">
      <c r="A302" s="19"/>
      <c r="B302" s="148"/>
      <c r="C302" s="149"/>
      <c r="D302" s="146" t="s">
        <v>24</v>
      </c>
      <c r="E302" s="146"/>
      <c r="F302" s="146"/>
      <c r="G302" s="146"/>
      <c r="H302" s="146"/>
      <c r="I302" s="146"/>
      <c r="J302" s="146"/>
      <c r="K302" s="146"/>
      <c r="L302" s="146"/>
      <c r="M302" s="146"/>
      <c r="N302" s="146"/>
      <c r="O302" s="146"/>
      <c r="P302" s="146"/>
      <c r="Q302" s="146"/>
      <c r="R302" s="146"/>
      <c r="S302" s="146"/>
      <c r="T302" s="6"/>
      <c r="U302" s="19"/>
    </row>
    <row r="303" spans="1:21" ht="18" customHeight="1">
      <c r="A303" s="19"/>
      <c r="B303" s="148"/>
      <c r="C303" s="149"/>
      <c r="D303" s="141" t="s">
        <v>1</v>
      </c>
      <c r="E303" s="142" t="s">
        <v>15</v>
      </c>
      <c r="F303" s="168" t="s">
        <v>59</v>
      </c>
      <c r="G303" s="144" t="s">
        <v>20</v>
      </c>
      <c r="H303" s="145" t="s">
        <v>17</v>
      </c>
      <c r="I303" s="145"/>
      <c r="J303" s="145"/>
      <c r="K303" s="145"/>
      <c r="L303" s="145"/>
      <c r="M303" s="145"/>
      <c r="N303" s="145" t="s">
        <v>18</v>
      </c>
      <c r="O303" s="145"/>
      <c r="P303" s="145"/>
      <c r="Q303" s="145"/>
      <c r="R303" s="145"/>
      <c r="S303" s="145"/>
      <c r="T303" s="6"/>
      <c r="U303" s="19"/>
    </row>
    <row r="304" spans="1:21" ht="18" customHeight="1">
      <c r="A304" s="19"/>
      <c r="B304" s="148"/>
      <c r="C304" s="149"/>
      <c r="D304" s="141"/>
      <c r="E304" s="142"/>
      <c r="F304" s="169"/>
      <c r="G304" s="144"/>
      <c r="H304" s="45" t="s">
        <v>19</v>
      </c>
      <c r="I304" s="28">
        <v>1</v>
      </c>
      <c r="J304" s="25">
        <v>2</v>
      </c>
      <c r="K304" s="26">
        <v>3</v>
      </c>
      <c r="L304" s="27">
        <v>4</v>
      </c>
      <c r="M304" s="33">
        <v>5</v>
      </c>
      <c r="N304" s="45" t="s">
        <v>19</v>
      </c>
      <c r="O304" s="28">
        <v>1</v>
      </c>
      <c r="P304" s="25">
        <v>2</v>
      </c>
      <c r="Q304" s="26">
        <v>3</v>
      </c>
      <c r="R304" s="27">
        <v>4</v>
      </c>
      <c r="S304" s="33">
        <v>5</v>
      </c>
      <c r="T304" s="6"/>
      <c r="U304" s="19"/>
    </row>
    <row r="305" spans="1:21" ht="18" customHeight="1">
      <c r="A305" s="19"/>
      <c r="B305" s="148"/>
      <c r="C305" s="149"/>
      <c r="D305" s="3">
        <v>1</v>
      </c>
      <c r="E305" s="1" t="s">
        <v>56</v>
      </c>
      <c r="F305" s="51">
        <v>20</v>
      </c>
      <c r="G305" s="47">
        <f t="shared" ref="G305:G311" si="23">H305+N305</f>
        <v>506.71000000000004</v>
      </c>
      <c r="H305" s="114">
        <f t="shared" ref="H305:H311" si="24">SUM(I305:M305)</f>
        <v>254</v>
      </c>
      <c r="I305" s="71">
        <v>51</v>
      </c>
      <c r="J305" s="70">
        <v>52</v>
      </c>
      <c r="K305" s="71">
        <v>51</v>
      </c>
      <c r="L305" s="71">
        <v>51</v>
      </c>
      <c r="M305" s="73">
        <v>49</v>
      </c>
      <c r="N305" s="40">
        <f t="shared" ref="N305:N310" si="25">SUM(O305:S305)</f>
        <v>252.71</v>
      </c>
      <c r="O305" s="71">
        <v>50.71</v>
      </c>
      <c r="P305" s="71">
        <v>51</v>
      </c>
      <c r="Q305" s="70">
        <v>52</v>
      </c>
      <c r="R305" s="72">
        <v>50</v>
      </c>
      <c r="S305" s="73">
        <v>49</v>
      </c>
      <c r="T305" s="6"/>
      <c r="U305" s="19"/>
    </row>
    <row r="306" spans="1:21" ht="18" customHeight="1">
      <c r="A306" s="19"/>
      <c r="B306" s="148"/>
      <c r="C306" s="149"/>
      <c r="D306" s="3">
        <v>2</v>
      </c>
      <c r="E306" s="1" t="s">
        <v>75</v>
      </c>
      <c r="F306" s="51">
        <v>18</v>
      </c>
      <c r="G306" s="47">
        <f t="shared" si="23"/>
        <v>506.27</v>
      </c>
      <c r="H306" s="116">
        <f t="shared" si="24"/>
        <v>250</v>
      </c>
      <c r="I306" s="72">
        <v>50</v>
      </c>
      <c r="J306" s="71">
        <v>51</v>
      </c>
      <c r="K306" s="71">
        <v>51</v>
      </c>
      <c r="L306" s="72">
        <v>50</v>
      </c>
      <c r="M306" s="62">
        <v>48</v>
      </c>
      <c r="N306" s="41">
        <f t="shared" si="25"/>
        <v>256.27</v>
      </c>
      <c r="O306" s="71">
        <v>51</v>
      </c>
      <c r="P306" s="69">
        <v>53</v>
      </c>
      <c r="Q306" s="70">
        <v>52</v>
      </c>
      <c r="R306" s="72">
        <v>50</v>
      </c>
      <c r="S306" s="72">
        <v>50.27</v>
      </c>
      <c r="T306" s="6"/>
      <c r="U306" s="19"/>
    </row>
    <row r="307" spans="1:21" ht="18" customHeight="1">
      <c r="A307" s="19"/>
      <c r="B307" s="148"/>
      <c r="C307" s="149"/>
      <c r="D307" s="3">
        <v>3</v>
      </c>
      <c r="E307" s="1" t="s">
        <v>73</v>
      </c>
      <c r="F307" s="51">
        <v>16</v>
      </c>
      <c r="G307" s="47">
        <f t="shared" si="23"/>
        <v>501.99</v>
      </c>
      <c r="H307" s="55">
        <f t="shared" si="24"/>
        <v>249</v>
      </c>
      <c r="I307" s="73">
        <v>49</v>
      </c>
      <c r="J307" s="73">
        <v>49</v>
      </c>
      <c r="K307" s="70">
        <v>52</v>
      </c>
      <c r="L307" s="71">
        <v>51</v>
      </c>
      <c r="M307" s="62">
        <v>48</v>
      </c>
      <c r="N307" s="67">
        <f t="shared" si="25"/>
        <v>252.99</v>
      </c>
      <c r="O307" s="71">
        <v>51</v>
      </c>
      <c r="P307" s="71">
        <v>50.99</v>
      </c>
      <c r="Q307" s="70">
        <v>52</v>
      </c>
      <c r="R307" s="71">
        <v>51</v>
      </c>
      <c r="S307" s="62">
        <v>48</v>
      </c>
      <c r="T307" s="6"/>
      <c r="U307" s="19"/>
    </row>
    <row r="308" spans="1:21" ht="18" customHeight="1">
      <c r="A308" s="19"/>
      <c r="B308" s="148"/>
      <c r="C308" s="149"/>
      <c r="D308" s="48">
        <v>4</v>
      </c>
      <c r="E308" s="1" t="s">
        <v>74</v>
      </c>
      <c r="F308" s="51">
        <v>15</v>
      </c>
      <c r="G308" s="38">
        <f t="shared" si="23"/>
        <v>499.59000000000003</v>
      </c>
      <c r="H308" s="116">
        <f t="shared" si="24"/>
        <v>250</v>
      </c>
      <c r="I308" s="72">
        <v>50</v>
      </c>
      <c r="J308" s="71">
        <v>51</v>
      </c>
      <c r="K308" s="70">
        <v>52</v>
      </c>
      <c r="L308" s="72">
        <v>50</v>
      </c>
      <c r="M308" s="62">
        <v>47</v>
      </c>
      <c r="N308" s="32">
        <f t="shared" si="25"/>
        <v>249.59</v>
      </c>
      <c r="O308" s="71">
        <v>51</v>
      </c>
      <c r="P308" s="72">
        <v>50</v>
      </c>
      <c r="Q308" s="71">
        <v>51</v>
      </c>
      <c r="R308" s="72">
        <v>50</v>
      </c>
      <c r="S308" s="62">
        <v>47.59</v>
      </c>
      <c r="T308" s="6"/>
      <c r="U308" s="19"/>
    </row>
    <row r="309" spans="1:21" ht="18" customHeight="1">
      <c r="A309" s="19"/>
      <c r="B309" s="148"/>
      <c r="C309" s="149"/>
      <c r="D309" s="48">
        <v>5</v>
      </c>
      <c r="E309" s="1" t="s">
        <v>76</v>
      </c>
      <c r="F309" s="51">
        <v>14</v>
      </c>
      <c r="G309" s="38">
        <f t="shared" si="23"/>
        <v>499.2</v>
      </c>
      <c r="H309" s="116">
        <f t="shared" si="24"/>
        <v>250</v>
      </c>
      <c r="I309" s="72">
        <v>50</v>
      </c>
      <c r="J309" s="72">
        <v>50</v>
      </c>
      <c r="K309" s="71">
        <v>51</v>
      </c>
      <c r="L309" s="72">
        <v>50</v>
      </c>
      <c r="M309" s="73">
        <v>49</v>
      </c>
      <c r="N309" s="32">
        <f t="shared" si="25"/>
        <v>249.2</v>
      </c>
      <c r="O309" s="73">
        <v>49</v>
      </c>
      <c r="P309" s="72">
        <v>50</v>
      </c>
      <c r="Q309" s="71">
        <v>51</v>
      </c>
      <c r="R309" s="72">
        <v>50.2</v>
      </c>
      <c r="S309" s="73">
        <v>49</v>
      </c>
      <c r="T309" s="6"/>
      <c r="U309" s="19"/>
    </row>
    <row r="310" spans="1:21" ht="18" customHeight="1">
      <c r="A310" s="19"/>
      <c r="B310" s="148"/>
      <c r="C310" s="149"/>
      <c r="D310" s="48">
        <v>6</v>
      </c>
      <c r="E310" s="1" t="s">
        <v>66</v>
      </c>
      <c r="F310" s="51">
        <v>13</v>
      </c>
      <c r="G310" s="38">
        <f t="shared" si="23"/>
        <v>463.27</v>
      </c>
      <c r="H310" s="50">
        <f t="shared" si="24"/>
        <v>229</v>
      </c>
      <c r="I310" s="62">
        <v>47</v>
      </c>
      <c r="J310" s="62">
        <v>45</v>
      </c>
      <c r="K310" s="62">
        <v>46</v>
      </c>
      <c r="L310" s="62">
        <v>47</v>
      </c>
      <c r="M310" s="62">
        <v>44</v>
      </c>
      <c r="N310" s="32">
        <f t="shared" si="25"/>
        <v>234.27</v>
      </c>
      <c r="O310" s="62">
        <v>47</v>
      </c>
      <c r="P310" s="62">
        <v>47</v>
      </c>
      <c r="Q310" s="73">
        <v>49.27</v>
      </c>
      <c r="R310" s="62">
        <v>46</v>
      </c>
      <c r="S310" s="62">
        <v>45</v>
      </c>
      <c r="T310" s="6"/>
      <c r="U310" s="19"/>
    </row>
    <row r="311" spans="1:21" ht="18" customHeight="1">
      <c r="A311" s="19"/>
      <c r="B311" s="148"/>
      <c r="C311" s="63"/>
      <c r="D311" s="48">
        <v>7</v>
      </c>
      <c r="E311" s="1" t="s">
        <v>65</v>
      </c>
      <c r="F311" s="51">
        <v>12</v>
      </c>
      <c r="G311" s="38">
        <f t="shared" si="23"/>
        <v>149</v>
      </c>
      <c r="H311" s="50">
        <f t="shared" si="24"/>
        <v>149</v>
      </c>
      <c r="I311" s="62">
        <v>6</v>
      </c>
      <c r="J311" s="62">
        <v>46</v>
      </c>
      <c r="K311" s="62">
        <v>47</v>
      </c>
      <c r="L311" s="62">
        <v>44</v>
      </c>
      <c r="M311" s="62">
        <v>6</v>
      </c>
      <c r="N311" s="19"/>
      <c r="O311" s="19"/>
      <c r="P311" s="19"/>
      <c r="Q311" s="19"/>
      <c r="R311" s="19"/>
      <c r="S311" s="19"/>
      <c r="T311" s="6"/>
      <c r="U311" s="19"/>
    </row>
    <row r="312" spans="1:21" ht="18" customHeight="1">
      <c r="A312" s="19"/>
      <c r="B312" s="148"/>
      <c r="C312" s="19"/>
      <c r="D312" s="19"/>
      <c r="E312" s="19"/>
      <c r="F312" s="19"/>
      <c r="G312" s="19"/>
      <c r="H312" s="19"/>
      <c r="I312" s="19"/>
      <c r="J312" s="19"/>
      <c r="K312" s="19"/>
      <c r="L312" s="19"/>
      <c r="M312" s="19"/>
      <c r="N312" s="19"/>
      <c r="O312" s="19"/>
      <c r="P312" s="19"/>
      <c r="Q312" s="19"/>
      <c r="R312" s="19"/>
      <c r="S312" s="19"/>
      <c r="T312" s="19"/>
      <c r="U312" s="19"/>
    </row>
    <row r="313" spans="1:21" ht="18" customHeight="1">
      <c r="A313" s="19"/>
      <c r="B313" s="148"/>
      <c r="C313" s="44"/>
      <c r="D313" s="43"/>
      <c r="E313" s="44"/>
      <c r="F313" s="43"/>
      <c r="G313" s="44"/>
      <c r="H313" s="43"/>
      <c r="I313" s="44"/>
      <c r="J313" s="43"/>
      <c r="K313" s="44"/>
      <c r="L313" s="43"/>
      <c r="M313" s="44"/>
      <c r="N313" s="43"/>
      <c r="O313" s="44"/>
      <c r="P313" s="43"/>
      <c r="Q313" s="44"/>
      <c r="R313" s="43"/>
      <c r="S313" s="44"/>
      <c r="T313" s="43"/>
      <c r="U313" s="19"/>
    </row>
    <row r="314" spans="1:21" ht="18" customHeight="1">
      <c r="A314" s="19"/>
      <c r="B314" s="148"/>
      <c r="C314" s="19"/>
      <c r="D314" s="19"/>
      <c r="E314" s="19"/>
      <c r="F314" s="19"/>
      <c r="G314" s="19"/>
      <c r="H314" s="19"/>
      <c r="I314" s="19"/>
      <c r="J314" s="19"/>
      <c r="K314" s="19"/>
      <c r="L314" s="19"/>
      <c r="M314" s="19"/>
      <c r="N314" s="19"/>
      <c r="O314" s="19"/>
      <c r="P314" s="19"/>
      <c r="Q314" s="19"/>
      <c r="R314" s="19"/>
      <c r="S314" s="19"/>
      <c r="T314" s="19"/>
      <c r="U314" s="19"/>
    </row>
    <row r="315" spans="1:21" ht="18" customHeight="1">
      <c r="A315" s="19"/>
      <c r="B315" s="148"/>
      <c r="C315" s="149" t="s">
        <v>22</v>
      </c>
      <c r="D315" s="146" t="s">
        <v>78</v>
      </c>
      <c r="E315" s="146"/>
      <c r="F315" s="146"/>
      <c r="G315" s="146"/>
      <c r="H315" s="146"/>
      <c r="I315" s="146"/>
      <c r="J315" s="146"/>
      <c r="K315" s="146"/>
      <c r="L315" s="146"/>
      <c r="M315" s="146"/>
      <c r="N315" s="146"/>
      <c r="O315" s="146"/>
      <c r="P315" s="19"/>
      <c r="Q315" s="21"/>
      <c r="R315" s="21"/>
      <c r="S315" s="21"/>
      <c r="T315" s="21"/>
      <c r="U315" s="19"/>
    </row>
    <row r="316" spans="1:21" ht="18" customHeight="1">
      <c r="A316" s="19"/>
      <c r="B316" s="148"/>
      <c r="C316" s="149"/>
      <c r="D316" s="141" t="s">
        <v>1</v>
      </c>
      <c r="E316" s="150" t="s">
        <v>15</v>
      </c>
      <c r="F316" s="156" t="s">
        <v>21</v>
      </c>
      <c r="G316" s="157"/>
      <c r="H316" s="156" t="s">
        <v>5</v>
      </c>
      <c r="I316" s="157"/>
      <c r="J316" s="160" t="s">
        <v>0</v>
      </c>
      <c r="K316" s="161"/>
      <c r="L316" s="152" t="s">
        <v>11</v>
      </c>
      <c r="M316" s="153"/>
      <c r="N316" s="207" t="s">
        <v>33</v>
      </c>
      <c r="O316" s="166" t="s">
        <v>3</v>
      </c>
      <c r="P316" s="19"/>
      <c r="Q316" s="147" t="s">
        <v>47</v>
      </c>
      <c r="R316" s="147"/>
      <c r="S316" s="147"/>
      <c r="T316" s="147"/>
      <c r="U316" s="19"/>
    </row>
    <row r="317" spans="1:21" ht="18" customHeight="1">
      <c r="A317" s="19"/>
      <c r="B317" s="148"/>
      <c r="C317" s="149"/>
      <c r="D317" s="141"/>
      <c r="E317" s="151"/>
      <c r="F317" s="158"/>
      <c r="G317" s="159"/>
      <c r="H317" s="158"/>
      <c r="I317" s="159"/>
      <c r="J317" s="162"/>
      <c r="K317" s="163"/>
      <c r="L317" s="154"/>
      <c r="M317" s="155"/>
      <c r="N317" s="208"/>
      <c r="O317" s="167"/>
      <c r="P317" s="19"/>
      <c r="Q317" s="147"/>
      <c r="R317" s="147"/>
      <c r="S317" s="147"/>
      <c r="T317" s="147"/>
      <c r="U317" s="19"/>
    </row>
    <row r="318" spans="1:21" ht="18" customHeight="1">
      <c r="A318" s="19"/>
      <c r="B318" s="148"/>
      <c r="C318" s="149"/>
      <c r="D318" s="3">
        <v>1</v>
      </c>
      <c r="E318" s="1" t="s">
        <v>75</v>
      </c>
      <c r="F318" s="175" t="s">
        <v>57</v>
      </c>
      <c r="G318" s="176"/>
      <c r="H318" s="175" t="s">
        <v>42</v>
      </c>
      <c r="I318" s="176"/>
      <c r="J318" s="175" t="s">
        <v>79</v>
      </c>
      <c r="K318" s="176"/>
      <c r="L318" s="175" t="s">
        <v>83</v>
      </c>
      <c r="M318" s="176"/>
      <c r="N318" s="46" t="s">
        <v>25</v>
      </c>
      <c r="O318" s="74">
        <v>6.6870000000000003</v>
      </c>
      <c r="P318" s="19"/>
      <c r="Q318" s="147"/>
      <c r="R318" s="147"/>
      <c r="S318" s="147"/>
      <c r="T318" s="147"/>
      <c r="U318" s="19"/>
    </row>
    <row r="319" spans="1:21" ht="18" customHeight="1">
      <c r="A319" s="19"/>
      <c r="B319" s="148"/>
      <c r="C319" s="149"/>
      <c r="D319" s="3">
        <v>2</v>
      </c>
      <c r="E319" s="1" t="s">
        <v>73</v>
      </c>
      <c r="F319" s="175" t="s">
        <v>58</v>
      </c>
      <c r="G319" s="176"/>
      <c r="H319" s="175" t="s">
        <v>40</v>
      </c>
      <c r="I319" s="176"/>
      <c r="J319" s="175" t="s">
        <v>80</v>
      </c>
      <c r="K319" s="176"/>
      <c r="L319" s="175" t="s">
        <v>44</v>
      </c>
      <c r="M319" s="176"/>
      <c r="N319" s="46" t="s">
        <v>25</v>
      </c>
      <c r="O319" s="74">
        <v>6.7220000000000004</v>
      </c>
      <c r="P319" s="19"/>
      <c r="Q319" s="147"/>
      <c r="R319" s="147"/>
      <c r="S319" s="147"/>
      <c r="T319" s="147"/>
      <c r="U319" s="19"/>
    </row>
    <row r="320" spans="1:21" ht="18" customHeight="1">
      <c r="A320" s="19"/>
      <c r="B320" s="148"/>
      <c r="C320" s="149"/>
      <c r="D320" s="3">
        <v>3</v>
      </c>
      <c r="E320" s="1" t="s">
        <v>74</v>
      </c>
      <c r="F320" s="175" t="s">
        <v>40</v>
      </c>
      <c r="G320" s="176"/>
      <c r="H320" s="175" t="s">
        <v>43</v>
      </c>
      <c r="I320" s="176"/>
      <c r="J320" s="175" t="s">
        <v>81</v>
      </c>
      <c r="K320" s="176"/>
      <c r="L320" s="175" t="s">
        <v>44</v>
      </c>
      <c r="M320" s="176"/>
      <c r="N320" s="46" t="s">
        <v>25</v>
      </c>
      <c r="O320" s="75">
        <v>6.8209999999999997</v>
      </c>
      <c r="P320" s="19"/>
      <c r="Q320" s="147"/>
      <c r="R320" s="147"/>
      <c r="S320" s="147"/>
      <c r="T320" s="147"/>
      <c r="U320" s="19"/>
    </row>
    <row r="321" spans="1:21" ht="18" customHeight="1">
      <c r="A321" s="19"/>
      <c r="B321" s="148"/>
      <c r="C321" s="149"/>
      <c r="D321" s="3">
        <v>4</v>
      </c>
      <c r="E321" s="1" t="s">
        <v>56</v>
      </c>
      <c r="F321" s="175" t="s">
        <v>43</v>
      </c>
      <c r="G321" s="176"/>
      <c r="H321" s="175" t="s">
        <v>57</v>
      </c>
      <c r="I321" s="176"/>
      <c r="J321" s="175" t="s">
        <v>81</v>
      </c>
      <c r="K321" s="176"/>
      <c r="L321" s="175" t="s">
        <v>44</v>
      </c>
      <c r="M321" s="176"/>
      <c r="N321" s="46" t="s">
        <v>25</v>
      </c>
      <c r="O321" s="75">
        <v>6.8689999999999998</v>
      </c>
      <c r="P321" s="19"/>
      <c r="Q321" s="147"/>
      <c r="R321" s="147"/>
      <c r="S321" s="147"/>
      <c r="T321" s="147"/>
      <c r="U321" s="19"/>
    </row>
    <row r="322" spans="1:21" ht="18" customHeight="1">
      <c r="A322" s="19"/>
      <c r="B322" s="148"/>
      <c r="C322" s="149"/>
      <c r="D322" s="3">
        <v>5</v>
      </c>
      <c r="E322" s="1" t="s">
        <v>76</v>
      </c>
      <c r="F322" s="175" t="s">
        <v>42</v>
      </c>
      <c r="G322" s="176"/>
      <c r="H322" s="175" t="s">
        <v>52</v>
      </c>
      <c r="I322" s="176"/>
      <c r="J322" s="175" t="s">
        <v>81</v>
      </c>
      <c r="K322" s="176"/>
      <c r="L322" s="175" t="s">
        <v>84</v>
      </c>
      <c r="M322" s="176"/>
      <c r="N322" s="46" t="s">
        <v>25</v>
      </c>
      <c r="O322" s="75">
        <v>6.952</v>
      </c>
      <c r="P322" s="19"/>
      <c r="Q322" s="147"/>
      <c r="R322" s="147"/>
      <c r="S322" s="147"/>
      <c r="T322" s="147"/>
      <c r="U322" s="19"/>
    </row>
    <row r="323" spans="1:21" ht="18" customHeight="1">
      <c r="A323" s="19"/>
      <c r="B323" s="148"/>
      <c r="C323" s="149"/>
      <c r="D323" s="3">
        <v>6</v>
      </c>
      <c r="E323" s="1" t="s">
        <v>65</v>
      </c>
      <c r="F323" s="175" t="s">
        <v>52</v>
      </c>
      <c r="G323" s="176"/>
      <c r="H323" s="175" t="s">
        <v>2</v>
      </c>
      <c r="I323" s="176"/>
      <c r="J323" s="175" t="s">
        <v>82</v>
      </c>
      <c r="K323" s="176"/>
      <c r="L323" s="175" t="s">
        <v>77</v>
      </c>
      <c r="M323" s="176"/>
      <c r="N323" s="46" t="s">
        <v>25</v>
      </c>
      <c r="O323" s="75">
        <v>6.9740000000000002</v>
      </c>
      <c r="P323" s="19"/>
      <c r="Q323" s="147"/>
      <c r="R323" s="147"/>
      <c r="S323" s="147"/>
      <c r="T323" s="147"/>
      <c r="U323" s="19"/>
    </row>
    <row r="324" spans="1:21" ht="18" customHeight="1">
      <c r="A324" s="19"/>
      <c r="B324" s="148"/>
      <c r="C324" s="149"/>
      <c r="D324" s="48">
        <v>7</v>
      </c>
      <c r="E324" s="1" t="s">
        <v>66</v>
      </c>
      <c r="F324" s="175" t="s">
        <v>2</v>
      </c>
      <c r="G324" s="176"/>
      <c r="H324" s="175" t="s">
        <v>53</v>
      </c>
      <c r="I324" s="176"/>
      <c r="J324" s="175" t="s">
        <v>82</v>
      </c>
      <c r="K324" s="176"/>
      <c r="L324" s="175" t="s">
        <v>77</v>
      </c>
      <c r="M324" s="176"/>
      <c r="N324" s="46" t="s">
        <v>16</v>
      </c>
      <c r="O324" s="39">
        <v>7.1210000000000004</v>
      </c>
      <c r="P324" s="19"/>
      <c r="Q324" s="147"/>
      <c r="R324" s="147"/>
      <c r="S324" s="147"/>
      <c r="T324" s="147"/>
      <c r="U324" s="19"/>
    </row>
    <row r="325" spans="1:21" s="24" customFormat="1" ht="18" customHeight="1">
      <c r="A325" s="6"/>
      <c r="B325" s="148"/>
      <c r="C325" s="149"/>
      <c r="D325" s="6"/>
      <c r="E325" s="6"/>
      <c r="F325" s="6"/>
      <c r="G325" s="6"/>
      <c r="H325" s="6"/>
      <c r="I325" s="6"/>
      <c r="J325" s="6"/>
      <c r="K325" s="6"/>
      <c r="L325" s="6"/>
      <c r="M325" s="6"/>
      <c r="N325" s="6"/>
      <c r="O325" s="6"/>
      <c r="P325" s="6"/>
      <c r="Q325" s="6"/>
      <c r="R325" s="6"/>
      <c r="S325" s="6"/>
      <c r="T325" s="6"/>
      <c r="U325" s="19"/>
    </row>
    <row r="326" spans="1:21" ht="18" customHeight="1">
      <c r="A326" s="19"/>
      <c r="B326" s="148"/>
      <c r="C326" s="149"/>
      <c r="D326" s="146" t="s">
        <v>24</v>
      </c>
      <c r="E326" s="146"/>
      <c r="F326" s="146"/>
      <c r="G326" s="146"/>
      <c r="H326" s="146"/>
      <c r="I326" s="146"/>
      <c r="J326" s="146"/>
      <c r="K326" s="146"/>
      <c r="L326" s="146"/>
      <c r="M326" s="146"/>
      <c r="N326" s="146"/>
      <c r="O326" s="146"/>
      <c r="P326" s="146"/>
      <c r="Q326" s="146"/>
      <c r="R326" s="146"/>
      <c r="S326" s="146"/>
      <c r="T326" s="19"/>
      <c r="U326" s="19"/>
    </row>
    <row r="327" spans="1:21" ht="18" customHeight="1">
      <c r="A327" s="19"/>
      <c r="B327" s="148"/>
      <c r="C327" s="149"/>
      <c r="D327" s="141" t="s">
        <v>1</v>
      </c>
      <c r="E327" s="142" t="s">
        <v>15</v>
      </c>
      <c r="F327" s="168" t="s">
        <v>59</v>
      </c>
      <c r="G327" s="144" t="s">
        <v>20</v>
      </c>
      <c r="H327" s="145" t="s">
        <v>17</v>
      </c>
      <c r="I327" s="145"/>
      <c r="J327" s="145"/>
      <c r="K327" s="145"/>
      <c r="L327" s="145"/>
      <c r="M327" s="145"/>
      <c r="N327" s="145" t="s">
        <v>18</v>
      </c>
      <c r="O327" s="145"/>
      <c r="P327" s="145"/>
      <c r="Q327" s="145"/>
      <c r="R327" s="145"/>
      <c r="S327" s="145"/>
      <c r="T327" s="19"/>
      <c r="U327" s="19"/>
    </row>
    <row r="328" spans="1:21" ht="18" customHeight="1">
      <c r="A328" s="19"/>
      <c r="B328" s="148"/>
      <c r="C328" s="149"/>
      <c r="D328" s="141"/>
      <c r="E328" s="142"/>
      <c r="F328" s="169"/>
      <c r="G328" s="144"/>
      <c r="H328" s="45" t="s">
        <v>19</v>
      </c>
      <c r="I328" s="28">
        <v>1</v>
      </c>
      <c r="J328" s="25">
        <v>2</v>
      </c>
      <c r="K328" s="26">
        <v>3</v>
      </c>
      <c r="L328" s="27">
        <v>4</v>
      </c>
      <c r="M328" s="33">
        <v>5</v>
      </c>
      <c r="N328" s="45" t="s">
        <v>19</v>
      </c>
      <c r="O328" s="28">
        <v>1</v>
      </c>
      <c r="P328" s="25">
        <v>2</v>
      </c>
      <c r="Q328" s="26">
        <v>3</v>
      </c>
      <c r="R328" s="27">
        <v>4</v>
      </c>
      <c r="S328" s="33">
        <v>5</v>
      </c>
      <c r="T328" s="19"/>
      <c r="U328" s="19"/>
    </row>
    <row r="329" spans="1:21" ht="18" customHeight="1">
      <c r="A329" s="19"/>
      <c r="B329" s="148"/>
      <c r="C329" s="149"/>
      <c r="D329" s="3">
        <v>1</v>
      </c>
      <c r="E329" s="1" t="s">
        <v>73</v>
      </c>
      <c r="F329" s="49">
        <v>20</v>
      </c>
      <c r="G329" s="47">
        <f t="shared" ref="G329:G335" si="26">H329+N329</f>
        <v>505.52</v>
      </c>
      <c r="H329" s="117">
        <f t="shared" ref="H329:H335" si="27">SUM(I329:M329)</f>
        <v>253</v>
      </c>
      <c r="I329" s="71">
        <v>51</v>
      </c>
      <c r="J329" s="73">
        <v>49</v>
      </c>
      <c r="K329" s="69">
        <v>53</v>
      </c>
      <c r="L329" s="71">
        <v>51</v>
      </c>
      <c r="M329" s="73">
        <v>49</v>
      </c>
      <c r="N329" s="40">
        <f t="shared" ref="N329:N335" si="28">SUM(O329:S329)</f>
        <v>252.52</v>
      </c>
      <c r="O329" s="72">
        <v>50</v>
      </c>
      <c r="P329" s="71">
        <v>51</v>
      </c>
      <c r="Q329" s="70">
        <v>52</v>
      </c>
      <c r="R329" s="72">
        <v>50</v>
      </c>
      <c r="S329" s="72">
        <v>49.52</v>
      </c>
      <c r="T329" s="19"/>
      <c r="U329" s="19"/>
    </row>
    <row r="330" spans="1:21" ht="18" customHeight="1">
      <c r="A330" s="19"/>
      <c r="B330" s="148"/>
      <c r="C330" s="149"/>
      <c r="D330" s="3">
        <v>2</v>
      </c>
      <c r="E330" s="1" t="s">
        <v>74</v>
      </c>
      <c r="F330" s="49">
        <v>18</v>
      </c>
      <c r="G330" s="47">
        <f t="shared" si="26"/>
        <v>505.44</v>
      </c>
      <c r="H330" s="118">
        <f t="shared" si="27"/>
        <v>250</v>
      </c>
      <c r="I330" s="72">
        <v>50</v>
      </c>
      <c r="J330" s="71">
        <v>51</v>
      </c>
      <c r="K330" s="71">
        <v>51</v>
      </c>
      <c r="L330" s="73">
        <v>49</v>
      </c>
      <c r="M330" s="73">
        <v>49</v>
      </c>
      <c r="N330" s="41">
        <f t="shared" si="28"/>
        <v>255.44</v>
      </c>
      <c r="O330" s="70">
        <v>52</v>
      </c>
      <c r="P330" s="70">
        <v>52</v>
      </c>
      <c r="Q330" s="70">
        <v>52</v>
      </c>
      <c r="R330" s="72">
        <v>50</v>
      </c>
      <c r="S330" s="73">
        <v>49.44</v>
      </c>
      <c r="T330" s="19"/>
      <c r="U330" s="19"/>
    </row>
    <row r="331" spans="1:21" ht="18" customHeight="1">
      <c r="A331" s="19"/>
      <c r="B331" s="148"/>
      <c r="C331" s="149"/>
      <c r="D331" s="3">
        <v>3</v>
      </c>
      <c r="E331" s="1" t="s">
        <v>75</v>
      </c>
      <c r="F331" s="49">
        <v>16</v>
      </c>
      <c r="G331" s="47">
        <f t="shared" si="26"/>
        <v>504.76</v>
      </c>
      <c r="H331" s="117">
        <f t="shared" si="27"/>
        <v>253</v>
      </c>
      <c r="I331" s="71">
        <v>51</v>
      </c>
      <c r="J331" s="70">
        <v>52</v>
      </c>
      <c r="K331" s="70">
        <v>52</v>
      </c>
      <c r="L331" s="73">
        <v>49</v>
      </c>
      <c r="M331" s="73">
        <v>49</v>
      </c>
      <c r="N331" s="68">
        <f t="shared" si="28"/>
        <v>251.76</v>
      </c>
      <c r="O331" s="71">
        <v>50.76</v>
      </c>
      <c r="P331" s="71">
        <v>51</v>
      </c>
      <c r="Q331" s="71">
        <v>51</v>
      </c>
      <c r="R331" s="72">
        <v>50</v>
      </c>
      <c r="S331" s="73">
        <v>49</v>
      </c>
      <c r="T331" s="19"/>
      <c r="U331" s="19"/>
    </row>
    <row r="332" spans="1:21" ht="18" customHeight="1">
      <c r="A332" s="19"/>
      <c r="B332" s="148"/>
      <c r="C332" s="149"/>
      <c r="D332" s="3">
        <v>4</v>
      </c>
      <c r="E332" s="1" t="s">
        <v>56</v>
      </c>
      <c r="F332" s="49">
        <v>15</v>
      </c>
      <c r="G332" s="47">
        <f t="shared" si="26"/>
        <v>503.34000000000003</v>
      </c>
      <c r="H332" s="55">
        <f t="shared" si="27"/>
        <v>248</v>
      </c>
      <c r="I332" s="72">
        <v>50</v>
      </c>
      <c r="J332" s="71">
        <v>51</v>
      </c>
      <c r="K332" s="71">
        <v>51</v>
      </c>
      <c r="L332" s="72">
        <v>50</v>
      </c>
      <c r="M332" s="62">
        <v>46</v>
      </c>
      <c r="N332" s="67">
        <f t="shared" si="28"/>
        <v>255.34</v>
      </c>
      <c r="O332" s="72">
        <v>50</v>
      </c>
      <c r="P332" s="71">
        <v>51.34</v>
      </c>
      <c r="Q332" s="69">
        <v>53</v>
      </c>
      <c r="R332" s="71">
        <v>51</v>
      </c>
      <c r="S332" s="72">
        <v>50</v>
      </c>
      <c r="T332" s="19"/>
      <c r="U332" s="19"/>
    </row>
    <row r="333" spans="1:21" ht="18" customHeight="1">
      <c r="A333" s="19"/>
      <c r="B333" s="148"/>
      <c r="C333" s="149"/>
      <c r="D333" s="3">
        <v>5</v>
      </c>
      <c r="E333" s="1" t="s">
        <v>76</v>
      </c>
      <c r="F333" s="49">
        <v>14</v>
      </c>
      <c r="G333" s="38">
        <f t="shared" si="26"/>
        <v>495</v>
      </c>
      <c r="H333" s="50">
        <f t="shared" si="27"/>
        <v>245</v>
      </c>
      <c r="I333" s="72">
        <v>50</v>
      </c>
      <c r="J333" s="72">
        <v>50</v>
      </c>
      <c r="K333" s="62">
        <v>48</v>
      </c>
      <c r="L333" s="73">
        <v>49</v>
      </c>
      <c r="M333" s="62">
        <v>48</v>
      </c>
      <c r="N333" s="68">
        <f t="shared" si="28"/>
        <v>250</v>
      </c>
      <c r="O333" s="71">
        <v>51</v>
      </c>
      <c r="P333" s="71">
        <v>51</v>
      </c>
      <c r="Q333" s="71">
        <v>51</v>
      </c>
      <c r="R333" s="73">
        <v>49</v>
      </c>
      <c r="S333" s="62">
        <v>48</v>
      </c>
      <c r="T333" s="19"/>
      <c r="U333" s="19"/>
    </row>
    <row r="334" spans="1:21" ht="18" customHeight="1">
      <c r="A334" s="19"/>
      <c r="B334" s="148"/>
      <c r="C334" s="149"/>
      <c r="D334" s="3">
        <v>6</v>
      </c>
      <c r="E334" s="1" t="s">
        <v>65</v>
      </c>
      <c r="F334" s="49">
        <v>13</v>
      </c>
      <c r="G334" s="38">
        <f t="shared" si="26"/>
        <v>481.13</v>
      </c>
      <c r="H334" s="50">
        <f t="shared" si="27"/>
        <v>240</v>
      </c>
      <c r="I334" s="73">
        <v>49</v>
      </c>
      <c r="J334" s="62">
        <v>47</v>
      </c>
      <c r="K334" s="72">
        <v>50</v>
      </c>
      <c r="L334" s="73">
        <v>49</v>
      </c>
      <c r="M334" s="62">
        <v>45</v>
      </c>
      <c r="N334" s="32">
        <f t="shared" si="28"/>
        <v>241.13</v>
      </c>
      <c r="O334" s="62">
        <v>48</v>
      </c>
      <c r="P334" s="62">
        <v>47</v>
      </c>
      <c r="Q334" s="72">
        <v>50</v>
      </c>
      <c r="R334" s="73">
        <v>49.13</v>
      </c>
      <c r="S334" s="62">
        <v>47</v>
      </c>
      <c r="T334" s="19"/>
      <c r="U334" s="19"/>
    </row>
    <row r="335" spans="1:21" ht="18" customHeight="1">
      <c r="A335" s="19"/>
      <c r="B335" s="64"/>
      <c r="C335" s="63"/>
      <c r="D335" s="48">
        <v>7</v>
      </c>
      <c r="E335" s="1" t="s">
        <v>66</v>
      </c>
      <c r="F335" s="49">
        <v>12</v>
      </c>
      <c r="G335" s="38">
        <f t="shared" si="26"/>
        <v>455.92</v>
      </c>
      <c r="H335" s="50">
        <f t="shared" si="27"/>
        <v>224</v>
      </c>
      <c r="I335" s="62">
        <v>46</v>
      </c>
      <c r="J335" s="62">
        <v>46</v>
      </c>
      <c r="K335" s="73">
        <v>49</v>
      </c>
      <c r="L335" s="62">
        <v>39</v>
      </c>
      <c r="M335" s="62">
        <v>44</v>
      </c>
      <c r="N335" s="32">
        <f t="shared" si="28"/>
        <v>231.92000000000002</v>
      </c>
      <c r="O335" s="62">
        <v>45</v>
      </c>
      <c r="P335" s="62">
        <v>45</v>
      </c>
      <c r="Q335" s="73">
        <v>48.92</v>
      </c>
      <c r="R335" s="62">
        <v>48</v>
      </c>
      <c r="S335" s="62">
        <v>45</v>
      </c>
      <c r="T335" s="19"/>
      <c r="U335" s="19"/>
    </row>
    <row r="336" spans="1:21" ht="18" customHeight="1">
      <c r="A336" s="19"/>
      <c r="B336" s="19"/>
      <c r="C336" s="19"/>
      <c r="D336" s="19"/>
      <c r="E336" s="19"/>
      <c r="F336" s="19"/>
      <c r="G336" s="19"/>
      <c r="H336" s="19"/>
      <c r="I336" s="19"/>
      <c r="J336" s="19"/>
      <c r="K336" s="19"/>
      <c r="L336" s="19"/>
      <c r="M336" s="19"/>
      <c r="N336" s="19"/>
      <c r="O336" s="19"/>
      <c r="P336" s="19"/>
      <c r="Q336" s="19"/>
      <c r="R336" s="19"/>
      <c r="S336" s="19"/>
      <c r="T336" s="19"/>
      <c r="U336" s="19"/>
    </row>
    <row r="337" spans="1:21" ht="18" customHeight="1">
      <c r="A337" s="37"/>
      <c r="B337" s="36"/>
      <c r="C337" s="37"/>
      <c r="D337" s="36"/>
      <c r="E337" s="37"/>
      <c r="F337" s="36"/>
      <c r="G337" s="37"/>
      <c r="H337" s="36"/>
      <c r="I337" s="37"/>
      <c r="J337" s="36"/>
      <c r="K337" s="37"/>
      <c r="L337" s="36"/>
      <c r="M337" s="37"/>
      <c r="N337" s="36"/>
      <c r="O337" s="37"/>
      <c r="P337" s="36"/>
      <c r="Q337" s="37"/>
      <c r="R337" s="36"/>
      <c r="S337" s="37"/>
      <c r="T337" s="36"/>
      <c r="U337" s="37"/>
    </row>
    <row r="338" spans="1:21" ht="18" customHeight="1">
      <c r="A338" s="19"/>
      <c r="B338" s="19"/>
      <c r="C338" s="19"/>
      <c r="D338" s="19"/>
      <c r="E338" s="19"/>
      <c r="F338" s="19"/>
      <c r="G338" s="19"/>
      <c r="H338" s="19"/>
      <c r="I338" s="19"/>
      <c r="J338" s="19"/>
      <c r="K338" s="19"/>
      <c r="L338" s="19"/>
      <c r="M338" s="19"/>
      <c r="N338" s="19"/>
      <c r="O338" s="19"/>
      <c r="P338" s="19"/>
      <c r="Q338" s="19"/>
      <c r="R338" s="19"/>
      <c r="S338" s="19"/>
      <c r="T338" s="19"/>
      <c r="U338" s="30"/>
    </row>
    <row r="339" spans="1:21" ht="12.75" customHeight="1">
      <c r="A339" s="19"/>
      <c r="B339" s="177" t="s">
        <v>30</v>
      </c>
      <c r="C339" s="177"/>
      <c r="D339" s="177"/>
      <c r="E339" s="177"/>
      <c r="F339" s="205" t="s">
        <v>4</v>
      </c>
      <c r="G339" s="202" t="s">
        <v>51</v>
      </c>
      <c r="H339" s="202"/>
      <c r="I339" s="202"/>
      <c r="J339" s="202"/>
      <c r="K339" s="202"/>
      <c r="L339" s="202"/>
      <c r="M339" s="202"/>
      <c r="N339" s="202"/>
      <c r="O339" s="202"/>
      <c r="P339" s="202"/>
      <c r="Q339" s="202"/>
      <c r="R339" s="202"/>
      <c r="S339" s="19"/>
      <c r="T339" s="19"/>
      <c r="U339" s="30"/>
    </row>
    <row r="340" spans="1:21" ht="12.75">
      <c r="A340" s="19"/>
      <c r="B340" s="178"/>
      <c r="C340" s="178"/>
      <c r="D340" s="178"/>
      <c r="E340" s="178"/>
      <c r="F340" s="206"/>
      <c r="G340" s="7">
        <v>1</v>
      </c>
      <c r="H340" s="7">
        <v>2</v>
      </c>
      <c r="I340" s="7">
        <v>3</v>
      </c>
      <c r="J340" s="7">
        <v>4</v>
      </c>
      <c r="K340" s="7">
        <v>5</v>
      </c>
      <c r="L340" s="7">
        <v>6</v>
      </c>
      <c r="M340" s="7">
        <v>7</v>
      </c>
      <c r="N340" s="7">
        <v>8</v>
      </c>
      <c r="O340" s="7">
        <v>9</v>
      </c>
      <c r="P340" s="7">
        <v>10</v>
      </c>
      <c r="Q340" s="7">
        <v>11</v>
      </c>
      <c r="R340" s="7">
        <v>12</v>
      </c>
      <c r="S340" s="19"/>
      <c r="T340" s="19"/>
      <c r="U340" s="30"/>
    </row>
    <row r="341" spans="1:21" ht="39.950000000000003" customHeight="1">
      <c r="A341" s="19"/>
      <c r="B341" s="199" t="s">
        <v>13</v>
      </c>
      <c r="C341" s="200"/>
      <c r="D341" s="201"/>
      <c r="E341" s="29"/>
      <c r="F341" s="79">
        <f>SUM(G341:P341)</f>
        <v>310</v>
      </c>
      <c r="G341" s="56">
        <v>16</v>
      </c>
      <c r="H341" s="82">
        <v>18</v>
      </c>
      <c r="I341" s="80">
        <v>38</v>
      </c>
      <c r="J341" s="80">
        <v>40</v>
      </c>
      <c r="K341" s="80">
        <v>34</v>
      </c>
      <c r="L341" s="81">
        <v>33</v>
      </c>
      <c r="M341" s="81">
        <v>29</v>
      </c>
      <c r="N341" s="80">
        <v>34</v>
      </c>
      <c r="O341" s="80">
        <v>34</v>
      </c>
      <c r="P341" s="80">
        <v>34</v>
      </c>
      <c r="Q341" s="56"/>
      <c r="R341" s="56"/>
      <c r="S341" s="19"/>
      <c r="T341" s="19"/>
      <c r="U341" s="30"/>
    </row>
    <row r="342" spans="1:21" ht="39.950000000000003" customHeight="1">
      <c r="A342" s="19"/>
      <c r="B342" s="199" t="s">
        <v>55</v>
      </c>
      <c r="C342" s="200"/>
      <c r="D342" s="201"/>
      <c r="E342" s="29"/>
      <c r="F342" s="79">
        <f>SUM(G342:P342)</f>
        <v>244</v>
      </c>
      <c r="G342" s="82">
        <v>20</v>
      </c>
      <c r="H342" s="56">
        <v>16</v>
      </c>
      <c r="I342" s="81">
        <v>30</v>
      </c>
      <c r="J342" s="81">
        <v>30</v>
      </c>
      <c r="K342" s="80">
        <v>34</v>
      </c>
      <c r="L342" s="80">
        <v>36</v>
      </c>
      <c r="M342" s="80">
        <v>36</v>
      </c>
      <c r="N342" s="81">
        <v>31</v>
      </c>
      <c r="O342" s="56">
        <v>11</v>
      </c>
      <c r="P342" s="56"/>
      <c r="Q342" s="56"/>
      <c r="R342" s="56"/>
      <c r="S342" s="19"/>
      <c r="T342" s="19"/>
      <c r="U342" s="30"/>
    </row>
    <row r="343" spans="1:21" ht="39.950000000000003" customHeight="1">
      <c r="A343" s="19"/>
      <c r="B343" s="199" t="s">
        <v>12</v>
      </c>
      <c r="C343" s="200"/>
      <c r="D343" s="201"/>
      <c r="E343" s="29"/>
      <c r="F343" s="79">
        <f>SUM(G343:P343)</f>
        <v>227</v>
      </c>
      <c r="G343" s="81">
        <v>25</v>
      </c>
      <c r="H343" s="81">
        <v>25</v>
      </c>
      <c r="I343" s="82">
        <v>11</v>
      </c>
      <c r="J343" s="82">
        <v>22</v>
      </c>
      <c r="K343" s="81">
        <v>11</v>
      </c>
      <c r="L343" s="82">
        <v>11</v>
      </c>
      <c r="M343" s="81">
        <v>29</v>
      </c>
      <c r="N343" s="82">
        <v>29</v>
      </c>
      <c r="O343" s="81">
        <v>32</v>
      </c>
      <c r="P343" s="81">
        <v>32</v>
      </c>
      <c r="Q343" s="56"/>
      <c r="R343" s="56"/>
      <c r="S343" s="19"/>
      <c r="T343" s="19"/>
      <c r="U343" s="30"/>
    </row>
    <row r="344" spans="1:21" ht="39.950000000000003" customHeight="1">
      <c r="A344" s="19"/>
      <c r="B344" s="199" t="s">
        <v>85</v>
      </c>
      <c r="C344" s="200"/>
      <c r="D344" s="201"/>
      <c r="E344" s="29"/>
      <c r="F344" s="79">
        <f>SUM(G344:P344)</f>
        <v>65</v>
      </c>
      <c r="G344" s="80">
        <v>30</v>
      </c>
      <c r="H344" s="80">
        <v>35</v>
      </c>
      <c r="I344" s="56"/>
      <c r="J344" s="56"/>
      <c r="K344" s="56"/>
      <c r="L344" s="56"/>
      <c r="M344" s="56"/>
      <c r="N344" s="56"/>
      <c r="O344" s="56"/>
      <c r="P344" s="56"/>
      <c r="Q344" s="56"/>
      <c r="R344" s="56"/>
      <c r="S344" s="19"/>
      <c r="T344" s="19"/>
      <c r="U344" s="30"/>
    </row>
    <row r="345" spans="1:21" ht="39.950000000000003" customHeight="1">
      <c r="A345" s="19"/>
      <c r="B345" s="216" t="s">
        <v>119</v>
      </c>
      <c r="C345" s="217"/>
      <c r="D345" s="218"/>
      <c r="E345" s="29"/>
      <c r="F345" s="79">
        <f>SUM(G345:P345)</f>
        <v>60</v>
      </c>
      <c r="G345" s="56"/>
      <c r="H345" s="56"/>
      <c r="I345" s="56"/>
      <c r="J345" s="56"/>
      <c r="K345" s="82">
        <v>10</v>
      </c>
      <c r="L345" s="56">
        <v>10</v>
      </c>
      <c r="M345" s="82">
        <v>10</v>
      </c>
      <c r="N345" s="56">
        <v>10</v>
      </c>
      <c r="O345" s="56">
        <v>10</v>
      </c>
      <c r="P345" s="56">
        <v>10</v>
      </c>
      <c r="Q345" s="56"/>
      <c r="R345" s="56"/>
      <c r="S345" s="19"/>
      <c r="T345" s="19"/>
      <c r="U345" s="30"/>
    </row>
    <row r="346" spans="1:21" ht="39.950000000000003" customHeight="1">
      <c r="A346" s="19"/>
      <c r="B346" s="199" t="s">
        <v>155</v>
      </c>
      <c r="C346" s="200"/>
      <c r="D346" s="201"/>
      <c r="E346" s="29"/>
      <c r="F346" s="79">
        <f>SUM(G346:P346)</f>
        <v>28</v>
      </c>
      <c r="G346" s="56"/>
      <c r="H346" s="56"/>
      <c r="I346" s="56"/>
      <c r="J346" s="56"/>
      <c r="K346" s="56"/>
      <c r="L346" s="56"/>
      <c r="M346" s="56"/>
      <c r="N346" s="56"/>
      <c r="O346" s="82">
        <v>14</v>
      </c>
      <c r="P346" s="82">
        <v>14</v>
      </c>
      <c r="Q346" s="56"/>
      <c r="R346" s="56"/>
      <c r="S346" s="19"/>
      <c r="T346" s="19"/>
      <c r="U346" s="30"/>
    </row>
    <row r="347" spans="1:21" ht="20.25">
      <c r="A347" s="19"/>
      <c r="B347" s="19"/>
      <c r="C347" s="6"/>
      <c r="D347" s="6"/>
      <c r="E347" s="6"/>
      <c r="F347" s="19"/>
      <c r="G347" s="6"/>
      <c r="H347" s="6"/>
      <c r="I347" s="23"/>
      <c r="J347" s="23"/>
      <c r="K347" s="6"/>
      <c r="L347" s="6"/>
      <c r="M347" s="6"/>
      <c r="N347" s="6"/>
      <c r="O347" s="19"/>
      <c r="P347" s="19"/>
      <c r="Q347" s="19"/>
      <c r="R347" s="19"/>
      <c r="S347" s="19"/>
      <c r="T347" s="19"/>
      <c r="U347" s="30"/>
    </row>
    <row r="348" spans="1:21" ht="12.75" customHeight="1">
      <c r="A348" s="19"/>
      <c r="B348" s="177" t="s">
        <v>67</v>
      </c>
      <c r="C348" s="177"/>
      <c r="D348" s="177"/>
      <c r="E348" s="177"/>
      <c r="F348" s="179" t="s">
        <v>4</v>
      </c>
      <c r="G348" s="202" t="s">
        <v>51</v>
      </c>
      <c r="H348" s="202"/>
      <c r="I348" s="202"/>
      <c r="J348" s="202"/>
      <c r="K348" s="202"/>
      <c r="L348" s="202"/>
      <c r="M348" s="202"/>
      <c r="N348" s="202"/>
      <c r="O348" s="202"/>
      <c r="P348" s="202"/>
      <c r="Q348" s="202"/>
      <c r="R348" s="202"/>
      <c r="S348" s="19"/>
      <c r="T348" s="19"/>
      <c r="U348" s="30"/>
    </row>
    <row r="349" spans="1:21" ht="12.75">
      <c r="A349" s="19"/>
      <c r="B349" s="178"/>
      <c r="C349" s="178"/>
      <c r="D349" s="178"/>
      <c r="E349" s="178"/>
      <c r="F349" s="180"/>
      <c r="G349" s="7">
        <v>1</v>
      </c>
      <c r="H349" s="7">
        <v>2</v>
      </c>
      <c r="I349" s="7">
        <v>3</v>
      </c>
      <c r="J349" s="7">
        <v>4</v>
      </c>
      <c r="K349" s="7">
        <v>5</v>
      </c>
      <c r="L349" s="7">
        <v>6</v>
      </c>
      <c r="M349" s="7">
        <v>7</v>
      </c>
      <c r="N349" s="7">
        <v>8</v>
      </c>
      <c r="O349" s="7">
        <v>9</v>
      </c>
      <c r="P349" s="7">
        <v>10</v>
      </c>
      <c r="Q349" s="7">
        <v>11</v>
      </c>
      <c r="R349" s="7">
        <v>12</v>
      </c>
      <c r="S349" s="19"/>
      <c r="T349" s="19"/>
      <c r="U349" s="30"/>
    </row>
    <row r="350" spans="1:21" ht="21" customHeight="1">
      <c r="A350" s="19"/>
      <c r="B350" s="19"/>
      <c r="C350" s="6"/>
      <c r="D350" s="6"/>
      <c r="E350" s="60" t="s">
        <v>68</v>
      </c>
      <c r="F350" s="57">
        <f>SUM(G350:P350)</f>
        <v>291</v>
      </c>
      <c r="G350" s="56">
        <v>14</v>
      </c>
      <c r="H350" s="56">
        <v>14</v>
      </c>
      <c r="I350" s="81">
        <v>30</v>
      </c>
      <c r="J350" s="80">
        <v>34</v>
      </c>
      <c r="K350" s="81">
        <v>30</v>
      </c>
      <c r="L350" s="81">
        <v>30</v>
      </c>
      <c r="M350" s="80">
        <v>34</v>
      </c>
      <c r="N350" s="80">
        <v>34</v>
      </c>
      <c r="O350" s="80">
        <v>35</v>
      </c>
      <c r="P350" s="80">
        <v>36</v>
      </c>
      <c r="Q350" s="56"/>
      <c r="R350" s="56"/>
      <c r="S350" s="19"/>
      <c r="T350" s="19"/>
      <c r="U350" s="30"/>
    </row>
    <row r="351" spans="1:21" ht="21" customHeight="1">
      <c r="A351" s="19"/>
      <c r="B351" s="19"/>
      <c r="C351" s="6"/>
      <c r="D351" s="6"/>
      <c r="E351" s="60" t="s">
        <v>44</v>
      </c>
      <c r="F351" s="57">
        <f>SUM(G351:P351)</f>
        <v>223</v>
      </c>
      <c r="G351" s="80">
        <v>38</v>
      </c>
      <c r="H351" s="80">
        <v>36</v>
      </c>
      <c r="I351" s="82">
        <v>20</v>
      </c>
      <c r="J351" s="81">
        <v>20</v>
      </c>
      <c r="K351" s="82">
        <v>20</v>
      </c>
      <c r="L351" s="82">
        <v>20</v>
      </c>
      <c r="M351" s="81">
        <v>20</v>
      </c>
      <c r="N351" s="82">
        <v>15</v>
      </c>
      <c r="O351" s="82">
        <v>16</v>
      </c>
      <c r="P351" s="81">
        <v>18</v>
      </c>
      <c r="Q351" s="56"/>
      <c r="R351" s="56"/>
      <c r="S351" s="19"/>
      <c r="T351" s="19"/>
      <c r="U351" s="30"/>
    </row>
    <row r="352" spans="1:21" ht="21" customHeight="1">
      <c r="A352" s="19"/>
      <c r="B352" s="19"/>
      <c r="C352" s="6"/>
      <c r="D352" s="6"/>
      <c r="E352" s="60" t="s">
        <v>69</v>
      </c>
      <c r="F352" s="57">
        <f>SUM(G352:P352)</f>
        <v>216</v>
      </c>
      <c r="G352" s="82">
        <v>16</v>
      </c>
      <c r="H352" s="82">
        <v>18</v>
      </c>
      <c r="I352" s="80">
        <v>33</v>
      </c>
      <c r="J352" s="82">
        <v>15</v>
      </c>
      <c r="K352" s="80">
        <v>33</v>
      </c>
      <c r="L352" s="80">
        <v>33</v>
      </c>
      <c r="M352" s="82">
        <v>15</v>
      </c>
      <c r="N352" s="81">
        <v>20</v>
      </c>
      <c r="O352" s="81">
        <v>18</v>
      </c>
      <c r="P352" s="82">
        <v>15</v>
      </c>
      <c r="Q352" s="56"/>
      <c r="R352" s="56"/>
      <c r="S352" s="19"/>
      <c r="T352" s="19"/>
      <c r="U352" s="30"/>
    </row>
    <row r="353" spans="1:21" ht="21" customHeight="1">
      <c r="A353" s="19"/>
      <c r="B353" s="19"/>
      <c r="C353" s="6"/>
      <c r="D353" s="6"/>
      <c r="E353" s="61" t="s">
        <v>71</v>
      </c>
      <c r="F353" s="57">
        <f>SUM(G353:P353)</f>
        <v>139</v>
      </c>
      <c r="G353" s="81">
        <v>25</v>
      </c>
      <c r="H353" s="81">
        <v>25</v>
      </c>
      <c r="I353" s="56">
        <v>11</v>
      </c>
      <c r="J353" s="56">
        <v>10</v>
      </c>
      <c r="K353" s="56">
        <v>11</v>
      </c>
      <c r="L353" s="56">
        <v>11</v>
      </c>
      <c r="M353" s="56">
        <v>11</v>
      </c>
      <c r="N353" s="56">
        <v>11</v>
      </c>
      <c r="O353" s="56">
        <v>12</v>
      </c>
      <c r="P353" s="56">
        <v>12</v>
      </c>
      <c r="Q353" s="56"/>
      <c r="R353" s="56"/>
      <c r="S353" s="19"/>
      <c r="T353" s="19"/>
      <c r="U353" s="30"/>
    </row>
    <row r="354" spans="1:21" ht="20.25">
      <c r="A354" s="19"/>
      <c r="B354" s="19"/>
      <c r="C354" s="6"/>
      <c r="D354" s="6"/>
      <c r="E354" s="6"/>
      <c r="F354" s="19"/>
      <c r="G354" s="6"/>
      <c r="H354" s="6"/>
      <c r="I354" s="23"/>
      <c r="J354" s="23"/>
      <c r="K354" s="6"/>
      <c r="L354" s="6"/>
      <c r="M354" s="6"/>
      <c r="N354" s="6"/>
      <c r="O354" s="6"/>
      <c r="P354" s="19"/>
      <c r="Q354" s="19"/>
      <c r="R354" s="19"/>
      <c r="S354" s="19"/>
      <c r="T354" s="19"/>
      <c r="U354" s="30"/>
    </row>
    <row r="355" spans="1:21" ht="12.75">
      <c r="A355" s="19"/>
      <c r="B355" s="170" t="s">
        <v>156</v>
      </c>
      <c r="C355" s="170"/>
      <c r="D355" s="170"/>
      <c r="E355" s="170"/>
      <c r="F355" s="19"/>
      <c r="G355" s="147"/>
      <c r="H355" s="147"/>
      <c r="I355" s="147"/>
      <c r="J355" s="147"/>
      <c r="K355" s="6"/>
      <c r="L355" s="147" t="s">
        <v>111</v>
      </c>
      <c r="M355" s="147"/>
      <c r="N355" s="147"/>
      <c r="O355" s="147"/>
      <c r="P355" s="19"/>
      <c r="Q355" s="147"/>
      <c r="R355" s="147"/>
      <c r="S355" s="147"/>
      <c r="T355" s="147"/>
      <c r="U355" s="19"/>
    </row>
    <row r="356" spans="1:21" ht="12.75">
      <c r="A356" s="19"/>
      <c r="B356" s="170"/>
      <c r="C356" s="170"/>
      <c r="D356" s="170"/>
      <c r="E356" s="170"/>
      <c r="F356" s="19"/>
      <c r="G356" s="147"/>
      <c r="H356" s="147"/>
      <c r="I356" s="147"/>
      <c r="J356" s="147"/>
      <c r="K356" s="6"/>
      <c r="L356" s="147"/>
      <c r="M356" s="147"/>
      <c r="N356" s="147"/>
      <c r="O356" s="147"/>
      <c r="P356" s="19"/>
      <c r="Q356" s="147"/>
      <c r="R356" s="147"/>
      <c r="S356" s="147"/>
      <c r="T356" s="147"/>
      <c r="U356" s="19"/>
    </row>
    <row r="357" spans="1:21" ht="12.75">
      <c r="A357" s="19"/>
      <c r="B357" s="170"/>
      <c r="C357" s="170"/>
      <c r="D357" s="170"/>
      <c r="E357" s="170"/>
      <c r="F357" s="19"/>
      <c r="G357" s="147"/>
      <c r="H357" s="147"/>
      <c r="I357" s="147"/>
      <c r="J357" s="147"/>
      <c r="K357" s="6"/>
      <c r="L357" s="147"/>
      <c r="M357" s="147"/>
      <c r="N357" s="147"/>
      <c r="O357" s="147"/>
      <c r="P357" s="19"/>
      <c r="Q357" s="147"/>
      <c r="R357" s="147"/>
      <c r="S357" s="147"/>
      <c r="T357" s="147"/>
      <c r="U357" s="19"/>
    </row>
    <row r="358" spans="1:21" ht="12.75">
      <c r="A358" s="19"/>
      <c r="B358" s="170"/>
      <c r="C358" s="170"/>
      <c r="D358" s="170"/>
      <c r="E358" s="170"/>
      <c r="F358" s="19"/>
      <c r="G358" s="147"/>
      <c r="H358" s="147"/>
      <c r="I358" s="147"/>
      <c r="J358" s="147"/>
      <c r="K358" s="6"/>
      <c r="L358" s="147"/>
      <c r="M358" s="147"/>
      <c r="N358" s="147"/>
      <c r="O358" s="147"/>
      <c r="P358" s="19"/>
      <c r="Q358" s="147"/>
      <c r="R358" s="147"/>
      <c r="S358" s="147"/>
      <c r="T358" s="147"/>
      <c r="U358" s="19"/>
    </row>
    <row r="359" spans="1:21" ht="12.75">
      <c r="A359" s="19"/>
      <c r="B359" s="170"/>
      <c r="C359" s="170"/>
      <c r="D359" s="170"/>
      <c r="E359" s="170"/>
      <c r="F359" s="19"/>
      <c r="G359" s="147"/>
      <c r="H359" s="147"/>
      <c r="I359" s="147"/>
      <c r="J359" s="147"/>
      <c r="K359" s="6"/>
      <c r="L359" s="147"/>
      <c r="M359" s="147"/>
      <c r="N359" s="147"/>
      <c r="O359" s="147"/>
      <c r="P359" s="19"/>
      <c r="Q359" s="147"/>
      <c r="R359" s="147"/>
      <c r="S359" s="147"/>
      <c r="T359" s="147"/>
      <c r="U359" s="19"/>
    </row>
    <row r="360" spans="1:21" ht="12.75">
      <c r="A360" s="19"/>
      <c r="B360" s="170"/>
      <c r="C360" s="170"/>
      <c r="D360" s="170"/>
      <c r="E360" s="170"/>
      <c r="F360" s="19"/>
      <c r="G360" s="147"/>
      <c r="H360" s="147"/>
      <c r="I360" s="147"/>
      <c r="J360" s="147"/>
      <c r="K360" s="6"/>
      <c r="L360" s="147"/>
      <c r="M360" s="147"/>
      <c r="N360" s="147"/>
      <c r="O360" s="147"/>
      <c r="P360" s="19"/>
      <c r="Q360" s="147"/>
      <c r="R360" s="147"/>
      <c r="S360" s="147"/>
      <c r="T360" s="147"/>
      <c r="U360" s="19"/>
    </row>
    <row r="361" spans="1:21" ht="12.75">
      <c r="A361" s="19"/>
      <c r="B361" s="170"/>
      <c r="C361" s="170"/>
      <c r="D361" s="170"/>
      <c r="E361" s="170"/>
      <c r="F361" s="19"/>
      <c r="G361" s="147"/>
      <c r="H361" s="147"/>
      <c r="I361" s="147"/>
      <c r="J361" s="147"/>
      <c r="K361" s="6"/>
      <c r="L361" s="147"/>
      <c r="M361" s="147"/>
      <c r="N361" s="147"/>
      <c r="O361" s="147"/>
      <c r="P361" s="19"/>
      <c r="Q361" s="147"/>
      <c r="R361" s="147"/>
      <c r="S361" s="147"/>
      <c r="T361" s="147"/>
      <c r="U361" s="19"/>
    </row>
    <row r="362" spans="1:21" ht="12.75">
      <c r="A362" s="19"/>
      <c r="B362" s="19"/>
      <c r="C362" s="19"/>
      <c r="D362" s="19"/>
      <c r="E362" s="19"/>
      <c r="F362" s="19"/>
      <c r="G362" s="19"/>
      <c r="H362" s="19"/>
      <c r="I362" s="19"/>
      <c r="J362" s="19"/>
      <c r="K362" s="6"/>
      <c r="L362" s="19"/>
      <c r="M362" s="19"/>
      <c r="N362" s="19"/>
      <c r="O362" s="19"/>
      <c r="P362" s="19"/>
      <c r="Q362" s="19"/>
      <c r="R362" s="19"/>
      <c r="S362" s="19"/>
      <c r="T362" s="19"/>
      <c r="U362" s="19"/>
    </row>
    <row r="363" spans="1:21" ht="12.75">
      <c r="A363" s="19"/>
      <c r="B363" s="170" t="s">
        <v>32</v>
      </c>
      <c r="C363" s="170"/>
      <c r="D363" s="170"/>
      <c r="E363" s="170"/>
      <c r="F363" s="19"/>
      <c r="G363" s="204" t="s">
        <v>31</v>
      </c>
      <c r="H363" s="204"/>
      <c r="I363" s="204"/>
      <c r="J363" s="204"/>
      <c r="K363" s="6"/>
      <c r="L363" s="203" t="s">
        <v>50</v>
      </c>
      <c r="M363" s="203"/>
      <c r="N363" s="203"/>
      <c r="O363" s="203"/>
      <c r="P363" s="19"/>
      <c r="Q363" s="147" t="s">
        <v>70</v>
      </c>
      <c r="R363" s="147"/>
      <c r="S363" s="147"/>
      <c r="T363" s="147"/>
      <c r="U363" s="19"/>
    </row>
    <row r="364" spans="1:21" ht="12.75">
      <c r="A364" s="19"/>
      <c r="B364" s="170"/>
      <c r="C364" s="170"/>
      <c r="D364" s="170"/>
      <c r="E364" s="170"/>
      <c r="F364" s="19"/>
      <c r="G364" s="204"/>
      <c r="H364" s="204"/>
      <c r="I364" s="204"/>
      <c r="J364" s="204"/>
      <c r="K364" s="6"/>
      <c r="L364" s="203"/>
      <c r="M364" s="203"/>
      <c r="N364" s="203"/>
      <c r="O364" s="203"/>
      <c r="P364" s="19"/>
      <c r="Q364" s="147"/>
      <c r="R364" s="147"/>
      <c r="S364" s="147"/>
      <c r="T364" s="147"/>
      <c r="U364" s="19"/>
    </row>
    <row r="365" spans="1:21" ht="12.75">
      <c r="A365" s="19"/>
      <c r="B365" s="170"/>
      <c r="C365" s="170"/>
      <c r="D365" s="170"/>
      <c r="E365" s="170"/>
      <c r="F365" s="19"/>
      <c r="G365" s="204"/>
      <c r="H365" s="204"/>
      <c r="I365" s="204"/>
      <c r="J365" s="204"/>
      <c r="K365" s="6"/>
      <c r="L365" s="203"/>
      <c r="M365" s="203"/>
      <c r="N365" s="203"/>
      <c r="O365" s="203"/>
      <c r="P365" s="19"/>
      <c r="Q365" s="147"/>
      <c r="R365" s="147"/>
      <c r="S365" s="147"/>
      <c r="T365" s="147"/>
      <c r="U365" s="19"/>
    </row>
    <row r="366" spans="1:21" ht="12.75">
      <c r="A366" s="19"/>
      <c r="B366" s="170"/>
      <c r="C366" s="170"/>
      <c r="D366" s="170"/>
      <c r="E366" s="170"/>
      <c r="F366" s="19"/>
      <c r="G366" s="204"/>
      <c r="H366" s="204"/>
      <c r="I366" s="204"/>
      <c r="J366" s="204"/>
      <c r="K366" s="6"/>
      <c r="L366" s="203"/>
      <c r="M366" s="203"/>
      <c r="N366" s="203"/>
      <c r="O366" s="203"/>
      <c r="P366" s="19"/>
      <c r="Q366" s="147"/>
      <c r="R366" s="147"/>
      <c r="S366" s="147"/>
      <c r="T366" s="147"/>
      <c r="U366" s="19"/>
    </row>
    <row r="367" spans="1:21" ht="12.75">
      <c r="A367" s="19"/>
      <c r="B367" s="170"/>
      <c r="C367" s="170"/>
      <c r="D367" s="170"/>
      <c r="E367" s="170"/>
      <c r="F367" s="19"/>
      <c r="G367" s="204"/>
      <c r="H367" s="204"/>
      <c r="I367" s="204"/>
      <c r="J367" s="204"/>
      <c r="K367" s="6"/>
      <c r="L367" s="203"/>
      <c r="M367" s="203"/>
      <c r="N367" s="203"/>
      <c r="O367" s="203"/>
      <c r="P367" s="19"/>
      <c r="Q367" s="147"/>
      <c r="R367" s="147"/>
      <c r="S367" s="147"/>
      <c r="T367" s="147"/>
      <c r="U367" s="19"/>
    </row>
    <row r="368" spans="1:21" ht="12.75">
      <c r="A368" s="19"/>
      <c r="B368" s="170"/>
      <c r="C368" s="170"/>
      <c r="D368" s="170"/>
      <c r="E368" s="170"/>
      <c r="F368" s="19"/>
      <c r="G368" s="204"/>
      <c r="H368" s="204"/>
      <c r="I368" s="204"/>
      <c r="J368" s="204"/>
      <c r="K368" s="6"/>
      <c r="L368" s="203"/>
      <c r="M368" s="203"/>
      <c r="N368" s="203"/>
      <c r="O368" s="203"/>
      <c r="P368" s="19"/>
      <c r="Q368" s="147"/>
      <c r="R368" s="147"/>
      <c r="S368" s="147"/>
      <c r="T368" s="147"/>
      <c r="U368" s="19"/>
    </row>
    <row r="369" spans="1:21" ht="12.75">
      <c r="A369" s="19"/>
      <c r="B369" s="170"/>
      <c r="C369" s="170"/>
      <c r="D369" s="170"/>
      <c r="E369" s="170"/>
      <c r="F369" s="19"/>
      <c r="G369" s="204"/>
      <c r="H369" s="204"/>
      <c r="I369" s="204"/>
      <c r="J369" s="204"/>
      <c r="K369" s="6"/>
      <c r="L369" s="203"/>
      <c r="M369" s="203"/>
      <c r="N369" s="203"/>
      <c r="O369" s="203"/>
      <c r="P369" s="19"/>
      <c r="Q369" s="147"/>
      <c r="R369" s="147"/>
      <c r="S369" s="147"/>
      <c r="T369" s="147"/>
      <c r="U369" s="19"/>
    </row>
    <row r="370" spans="1:21" ht="12.75">
      <c r="A370" s="19"/>
      <c r="B370" s="170"/>
      <c r="C370" s="170"/>
      <c r="D370" s="170"/>
      <c r="E370" s="170"/>
      <c r="F370" s="19"/>
      <c r="G370" s="204"/>
      <c r="H370" s="204"/>
      <c r="I370" s="204"/>
      <c r="J370" s="204"/>
      <c r="K370" s="6"/>
      <c r="L370" s="203"/>
      <c r="M370" s="203"/>
      <c r="N370" s="203"/>
      <c r="O370" s="203"/>
      <c r="P370" s="19"/>
      <c r="Q370" s="147"/>
      <c r="R370" s="147"/>
      <c r="S370" s="147"/>
      <c r="T370" s="147"/>
      <c r="U370" s="19"/>
    </row>
    <row r="371" spans="1:21" ht="12.75">
      <c r="A371" s="19"/>
      <c r="B371" s="19"/>
      <c r="C371" s="19"/>
      <c r="D371" s="19"/>
      <c r="E371" s="19"/>
      <c r="F371" s="19"/>
      <c r="G371" s="19"/>
      <c r="H371" s="19"/>
      <c r="I371" s="19"/>
      <c r="J371" s="19"/>
      <c r="K371" s="6"/>
      <c r="L371" s="19"/>
      <c r="M371" s="19"/>
      <c r="N371" s="19"/>
      <c r="O371" s="19"/>
      <c r="P371" s="19"/>
      <c r="Q371" s="19"/>
      <c r="R371" s="19"/>
      <c r="S371" s="19"/>
      <c r="T371" s="19"/>
      <c r="U371" s="19"/>
    </row>
  </sheetData>
  <sortState ref="B341:R346">
    <sortCondition descending="1" ref="F341:F346"/>
  </sortState>
  <mergeCells count="597">
    <mergeCell ref="F71:G71"/>
    <mergeCell ref="H71:I71"/>
    <mergeCell ref="J71:K71"/>
    <mergeCell ref="L71:M71"/>
    <mergeCell ref="F68:G68"/>
    <mergeCell ref="H68:I68"/>
    <mergeCell ref="J68:K68"/>
    <mergeCell ref="L68:M68"/>
    <mergeCell ref="F69:G69"/>
    <mergeCell ref="H69:I69"/>
    <mergeCell ref="J69:K69"/>
    <mergeCell ref="L69:M69"/>
    <mergeCell ref="F70:G70"/>
    <mergeCell ref="H70:I70"/>
    <mergeCell ref="J70:K70"/>
    <mergeCell ref="L70:M70"/>
    <mergeCell ref="F65:G65"/>
    <mergeCell ref="H65:I65"/>
    <mergeCell ref="J65:K65"/>
    <mergeCell ref="L65:M65"/>
    <mergeCell ref="F66:G66"/>
    <mergeCell ref="H66:I66"/>
    <mergeCell ref="J66:K66"/>
    <mergeCell ref="L66:M66"/>
    <mergeCell ref="F67:G67"/>
    <mergeCell ref="H67:I67"/>
    <mergeCell ref="J67:K67"/>
    <mergeCell ref="L67:M67"/>
    <mergeCell ref="F62:G62"/>
    <mergeCell ref="H62:I62"/>
    <mergeCell ref="J62:K62"/>
    <mergeCell ref="L62:M62"/>
    <mergeCell ref="F63:G63"/>
    <mergeCell ref="H63:I63"/>
    <mergeCell ref="J63:K63"/>
    <mergeCell ref="L63:M63"/>
    <mergeCell ref="F64:G64"/>
    <mergeCell ref="H64:I64"/>
    <mergeCell ref="J64:K64"/>
    <mergeCell ref="L64:M64"/>
    <mergeCell ref="B345:D345"/>
    <mergeCell ref="F92:G92"/>
    <mergeCell ref="H92:I92"/>
    <mergeCell ref="J92:K92"/>
    <mergeCell ref="L92:M92"/>
    <mergeCell ref="F93:G93"/>
    <mergeCell ref="H93:I93"/>
    <mergeCell ref="J93:K93"/>
    <mergeCell ref="L93:M93"/>
    <mergeCell ref="F94:G94"/>
    <mergeCell ref="H94:I94"/>
    <mergeCell ref="J94:K94"/>
    <mergeCell ref="L94:M94"/>
    <mergeCell ref="F95:G95"/>
    <mergeCell ref="H95:I95"/>
    <mergeCell ref="J95:K95"/>
    <mergeCell ref="L95:M95"/>
    <mergeCell ref="F96:G96"/>
    <mergeCell ref="H96:I96"/>
    <mergeCell ref="J96:K96"/>
    <mergeCell ref="L96:M96"/>
    <mergeCell ref="F97:G97"/>
    <mergeCell ref="H97:I97"/>
    <mergeCell ref="J97:K97"/>
    <mergeCell ref="T35:T52"/>
    <mergeCell ref="F127:G127"/>
    <mergeCell ref="H127:I127"/>
    <mergeCell ref="J127:K127"/>
    <mergeCell ref="L127:M127"/>
    <mergeCell ref="F128:G128"/>
    <mergeCell ref="H128:I128"/>
    <mergeCell ref="J128:K128"/>
    <mergeCell ref="L128:M128"/>
    <mergeCell ref="F124:G124"/>
    <mergeCell ref="H124:I124"/>
    <mergeCell ref="J124:K124"/>
    <mergeCell ref="L97:M97"/>
    <mergeCell ref="F98:G98"/>
    <mergeCell ref="H98:I98"/>
    <mergeCell ref="J98:K98"/>
    <mergeCell ref="L98:M98"/>
    <mergeCell ref="F99:G99"/>
    <mergeCell ref="H99:I99"/>
    <mergeCell ref="J99:K99"/>
    <mergeCell ref="L99:M99"/>
    <mergeCell ref="F100:G100"/>
    <mergeCell ref="H100:I100"/>
    <mergeCell ref="J100:K100"/>
    <mergeCell ref="F160:G160"/>
    <mergeCell ref="H160:I160"/>
    <mergeCell ref="J160:K160"/>
    <mergeCell ref="L160:M160"/>
    <mergeCell ref="L124:M124"/>
    <mergeCell ref="F125:G125"/>
    <mergeCell ref="H125:I125"/>
    <mergeCell ref="J125:K125"/>
    <mergeCell ref="L125:M125"/>
    <mergeCell ref="F126:G126"/>
    <mergeCell ref="H126:I126"/>
    <mergeCell ref="J126:K126"/>
    <mergeCell ref="L126:M126"/>
    <mergeCell ref="F130:G130"/>
    <mergeCell ref="H130:I130"/>
    <mergeCell ref="J130:K130"/>
    <mergeCell ref="L130:M130"/>
    <mergeCell ref="F131:G131"/>
    <mergeCell ref="H131:I131"/>
    <mergeCell ref="J131:K131"/>
    <mergeCell ref="L131:M131"/>
    <mergeCell ref="F129:G129"/>
    <mergeCell ref="H129:I129"/>
    <mergeCell ref="J129:K129"/>
    <mergeCell ref="F190:G190"/>
    <mergeCell ref="H190:I190"/>
    <mergeCell ref="J190:K190"/>
    <mergeCell ref="L190:M190"/>
    <mergeCell ref="F152:G152"/>
    <mergeCell ref="H152:I152"/>
    <mergeCell ref="J152:K152"/>
    <mergeCell ref="F161:G161"/>
    <mergeCell ref="H161:I161"/>
    <mergeCell ref="J161:K161"/>
    <mergeCell ref="L161:M161"/>
    <mergeCell ref="F162:G162"/>
    <mergeCell ref="H162:I162"/>
    <mergeCell ref="J162:K162"/>
    <mergeCell ref="L162:M162"/>
    <mergeCell ref="J157:K157"/>
    <mergeCell ref="L157:M157"/>
    <mergeCell ref="F158:G158"/>
    <mergeCell ref="H158:I158"/>
    <mergeCell ref="J158:K158"/>
    <mergeCell ref="L158:M158"/>
    <mergeCell ref="F159:G159"/>
    <mergeCell ref="H159:I159"/>
    <mergeCell ref="J159:K159"/>
    <mergeCell ref="C209:C231"/>
    <mergeCell ref="D209:O209"/>
    <mergeCell ref="D210:D211"/>
    <mergeCell ref="E210:E211"/>
    <mergeCell ref="F210:G211"/>
    <mergeCell ref="H210:I211"/>
    <mergeCell ref="J210:K211"/>
    <mergeCell ref="L210:M211"/>
    <mergeCell ref="N210:N211"/>
    <mergeCell ref="O210:O211"/>
    <mergeCell ref="D222:S222"/>
    <mergeCell ref="D223:D224"/>
    <mergeCell ref="E223:E224"/>
    <mergeCell ref="F223:F224"/>
    <mergeCell ref="G223:G224"/>
    <mergeCell ref="J213:K213"/>
    <mergeCell ref="L213:M213"/>
    <mergeCell ref="F214:G214"/>
    <mergeCell ref="H214:I214"/>
    <mergeCell ref="J214:K214"/>
    <mergeCell ref="L214:M214"/>
    <mergeCell ref="L216:M216"/>
    <mergeCell ref="F217:G217"/>
    <mergeCell ref="H217:I217"/>
    <mergeCell ref="C181:C202"/>
    <mergeCell ref="D181:O181"/>
    <mergeCell ref="D182:D183"/>
    <mergeCell ref="E182:E183"/>
    <mergeCell ref="F182:G183"/>
    <mergeCell ref="H182:I183"/>
    <mergeCell ref="J182:K183"/>
    <mergeCell ref="L182:M183"/>
    <mergeCell ref="N182:N183"/>
    <mergeCell ref="O182:O183"/>
    <mergeCell ref="F184:G184"/>
    <mergeCell ref="H184:I184"/>
    <mergeCell ref="J184:K184"/>
    <mergeCell ref="L184:M184"/>
    <mergeCell ref="F185:G185"/>
    <mergeCell ref="H185:I185"/>
    <mergeCell ref="J185:K185"/>
    <mergeCell ref="L185:M185"/>
    <mergeCell ref="F186:G186"/>
    <mergeCell ref="H186:I186"/>
    <mergeCell ref="J186:K186"/>
    <mergeCell ref="L186:M186"/>
    <mergeCell ref="F187:G187"/>
    <mergeCell ref="H187:I187"/>
    <mergeCell ref="L273:M273"/>
    <mergeCell ref="F274:G274"/>
    <mergeCell ref="H274:I274"/>
    <mergeCell ref="J274:K274"/>
    <mergeCell ref="L274:M274"/>
    <mergeCell ref="Q182:T192"/>
    <mergeCell ref="Q238:T248"/>
    <mergeCell ref="F36:F37"/>
    <mergeCell ref="G36:G37"/>
    <mergeCell ref="N37:O37"/>
    <mergeCell ref="G195:G196"/>
    <mergeCell ref="H223:M223"/>
    <mergeCell ref="N223:S223"/>
    <mergeCell ref="J212:K212"/>
    <mergeCell ref="L212:M212"/>
    <mergeCell ref="F213:G213"/>
    <mergeCell ref="H213:I213"/>
    <mergeCell ref="Q210:T220"/>
    <mergeCell ref="J217:K217"/>
    <mergeCell ref="L217:M217"/>
    <mergeCell ref="H216:I216"/>
    <mergeCell ref="J216:K216"/>
    <mergeCell ref="F218:G218"/>
    <mergeCell ref="H218:I218"/>
    <mergeCell ref="J37:K37"/>
    <mergeCell ref="L37:M37"/>
    <mergeCell ref="P37:Q37"/>
    <mergeCell ref="D250:S250"/>
    <mergeCell ref="D251:D252"/>
    <mergeCell ref="E251:E252"/>
    <mergeCell ref="F251:F252"/>
    <mergeCell ref="G251:G252"/>
    <mergeCell ref="H251:M251"/>
    <mergeCell ref="N251:S251"/>
    <mergeCell ref="J218:K218"/>
    <mergeCell ref="L218:M218"/>
    <mergeCell ref="J219:K219"/>
    <mergeCell ref="L219:M219"/>
    <mergeCell ref="F220:G220"/>
    <mergeCell ref="H220:I220"/>
    <mergeCell ref="J220:K220"/>
    <mergeCell ref="L220:M220"/>
    <mergeCell ref="F219:G219"/>
    <mergeCell ref="H219:I219"/>
    <mergeCell ref="D38:D39"/>
    <mergeCell ref="F191:G191"/>
    <mergeCell ref="H191:I191"/>
    <mergeCell ref="J191:K191"/>
    <mergeCell ref="C265:C286"/>
    <mergeCell ref="D265:O265"/>
    <mergeCell ref="D266:D267"/>
    <mergeCell ref="E266:E267"/>
    <mergeCell ref="F266:G267"/>
    <mergeCell ref="H266:I267"/>
    <mergeCell ref="J266:K267"/>
    <mergeCell ref="L266:M267"/>
    <mergeCell ref="N266:N267"/>
    <mergeCell ref="O266:O267"/>
    <mergeCell ref="F270:G270"/>
    <mergeCell ref="H270:I270"/>
    <mergeCell ref="J270:K270"/>
    <mergeCell ref="L270:M270"/>
    <mergeCell ref="F271:G271"/>
    <mergeCell ref="H271:I271"/>
    <mergeCell ref="F275:G275"/>
    <mergeCell ref="H275:I275"/>
    <mergeCell ref="J275:K275"/>
    <mergeCell ref="L275:M275"/>
    <mergeCell ref="H278:M278"/>
    <mergeCell ref="N278:S278"/>
    <mergeCell ref="Q266:T275"/>
    <mergeCell ref="J273:K273"/>
    <mergeCell ref="B237:B286"/>
    <mergeCell ref="C237:C258"/>
    <mergeCell ref="D237:O237"/>
    <mergeCell ref="D238:D239"/>
    <mergeCell ref="E238:E239"/>
    <mergeCell ref="F238:G239"/>
    <mergeCell ref="H238:I239"/>
    <mergeCell ref="J238:K239"/>
    <mergeCell ref="L238:M239"/>
    <mergeCell ref="N238:N239"/>
    <mergeCell ref="O238:O239"/>
    <mergeCell ref="J271:K271"/>
    <mergeCell ref="L271:M271"/>
    <mergeCell ref="F272:G272"/>
    <mergeCell ref="H272:I272"/>
    <mergeCell ref="J272:K272"/>
    <mergeCell ref="L272:M272"/>
    <mergeCell ref="F273:G273"/>
    <mergeCell ref="H273:I273"/>
    <mergeCell ref="D277:S277"/>
    <mergeCell ref="D278:D279"/>
    <mergeCell ref="E278:E279"/>
    <mergeCell ref="F278:F279"/>
    <mergeCell ref="G278:G279"/>
    <mergeCell ref="J295:K295"/>
    <mergeCell ref="Q316:T324"/>
    <mergeCell ref="L363:O370"/>
    <mergeCell ref="G363:J370"/>
    <mergeCell ref="F292:G293"/>
    <mergeCell ref="F339:F340"/>
    <mergeCell ref="F322:G322"/>
    <mergeCell ref="H322:I322"/>
    <mergeCell ref="J322:K322"/>
    <mergeCell ref="F294:G294"/>
    <mergeCell ref="H296:I296"/>
    <mergeCell ref="J294:K294"/>
    <mergeCell ref="L294:M294"/>
    <mergeCell ref="F295:G295"/>
    <mergeCell ref="H295:I295"/>
    <mergeCell ref="N292:N293"/>
    <mergeCell ref="D315:O315"/>
    <mergeCell ref="H303:M303"/>
    <mergeCell ref="G355:J361"/>
    <mergeCell ref="N316:N317"/>
    <mergeCell ref="D303:D304"/>
    <mergeCell ref="E303:E304"/>
    <mergeCell ref="O292:O293"/>
    <mergeCell ref="H321:I321"/>
    <mergeCell ref="N303:S303"/>
    <mergeCell ref="N327:S327"/>
    <mergeCell ref="F327:F328"/>
    <mergeCell ref="E327:E328"/>
    <mergeCell ref="D316:D317"/>
    <mergeCell ref="E316:E317"/>
    <mergeCell ref="J316:K317"/>
    <mergeCell ref="O316:O317"/>
    <mergeCell ref="G303:G304"/>
    <mergeCell ref="L319:M319"/>
    <mergeCell ref="H320:I320"/>
    <mergeCell ref="J320:K320"/>
    <mergeCell ref="L320:M320"/>
    <mergeCell ref="L318:M318"/>
    <mergeCell ref="J321:K321"/>
    <mergeCell ref="G327:G328"/>
    <mergeCell ref="B355:E361"/>
    <mergeCell ref="J319:K319"/>
    <mergeCell ref="B339:E340"/>
    <mergeCell ref="H297:I297"/>
    <mergeCell ref="B346:D346"/>
    <mergeCell ref="B343:D343"/>
    <mergeCell ref="B344:D344"/>
    <mergeCell ref="B341:D341"/>
    <mergeCell ref="B342:D342"/>
    <mergeCell ref="C315:C334"/>
    <mergeCell ref="H319:I319"/>
    <mergeCell ref="H299:I299"/>
    <mergeCell ref="J297:K297"/>
    <mergeCell ref="G339:R339"/>
    <mergeCell ref="G348:R348"/>
    <mergeCell ref="L297:M297"/>
    <mergeCell ref="H324:I324"/>
    <mergeCell ref="L321:M321"/>
    <mergeCell ref="F298:G298"/>
    <mergeCell ref="H298:I298"/>
    <mergeCell ref="J298:K298"/>
    <mergeCell ref="L298:M298"/>
    <mergeCell ref="F299:G299"/>
    <mergeCell ref="Q292:T300"/>
    <mergeCell ref="B291:B334"/>
    <mergeCell ref="F318:G318"/>
    <mergeCell ref="F319:G319"/>
    <mergeCell ref="F320:G320"/>
    <mergeCell ref="F321:G321"/>
    <mergeCell ref="H318:I318"/>
    <mergeCell ref="J324:K324"/>
    <mergeCell ref="L324:M324"/>
    <mergeCell ref="F300:G300"/>
    <mergeCell ref="H300:I300"/>
    <mergeCell ref="J300:K300"/>
    <mergeCell ref="L300:M300"/>
    <mergeCell ref="J296:K296"/>
    <mergeCell ref="L296:M296"/>
    <mergeCell ref="J318:K318"/>
    <mergeCell ref="E292:E293"/>
    <mergeCell ref="H292:I293"/>
    <mergeCell ref="J292:K293"/>
    <mergeCell ref="H294:I294"/>
    <mergeCell ref="F297:G297"/>
    <mergeCell ref="L295:M295"/>
    <mergeCell ref="F296:G296"/>
    <mergeCell ref="J299:K299"/>
    <mergeCell ref="L299:M299"/>
    <mergeCell ref="S2:T2"/>
    <mergeCell ref="H6:I6"/>
    <mergeCell ref="C5:D6"/>
    <mergeCell ref="E5:E6"/>
    <mergeCell ref="F5:F6"/>
    <mergeCell ref="G5:G6"/>
    <mergeCell ref="E2:R2"/>
    <mergeCell ref="B2:D2"/>
    <mergeCell ref="E36:E37"/>
    <mergeCell ref="C36:D37"/>
    <mergeCell ref="T5:T16"/>
    <mergeCell ref="B4:B19"/>
    <mergeCell ref="J6:K6"/>
    <mergeCell ref="L6:M6"/>
    <mergeCell ref="P6:Q6"/>
    <mergeCell ref="H37:I37"/>
    <mergeCell ref="D22:D33"/>
    <mergeCell ref="F22:F33"/>
    <mergeCell ref="R6:S6"/>
    <mergeCell ref="H4:T4"/>
    <mergeCell ref="R37:S37"/>
    <mergeCell ref="H35:S35"/>
    <mergeCell ref="N6:O6"/>
    <mergeCell ref="B35:B55"/>
    <mergeCell ref="Q363:T370"/>
    <mergeCell ref="B348:E349"/>
    <mergeCell ref="F348:F349"/>
    <mergeCell ref="B363:E370"/>
    <mergeCell ref="Q355:T361"/>
    <mergeCell ref="C291:C310"/>
    <mergeCell ref="D302:S302"/>
    <mergeCell ref="D326:S326"/>
    <mergeCell ref="L322:M322"/>
    <mergeCell ref="F323:G323"/>
    <mergeCell ref="H323:I323"/>
    <mergeCell ref="J323:K323"/>
    <mergeCell ref="L323:M323"/>
    <mergeCell ref="L355:O361"/>
    <mergeCell ref="F303:F304"/>
    <mergeCell ref="L292:M293"/>
    <mergeCell ref="F324:G324"/>
    <mergeCell ref="D291:O291"/>
    <mergeCell ref="L316:M317"/>
    <mergeCell ref="D327:D328"/>
    <mergeCell ref="H327:M327"/>
    <mergeCell ref="H316:I317"/>
    <mergeCell ref="F316:G317"/>
    <mergeCell ref="D292:D293"/>
    <mergeCell ref="F268:G268"/>
    <mergeCell ref="H268:I268"/>
    <mergeCell ref="J268:K268"/>
    <mergeCell ref="L268:M268"/>
    <mergeCell ref="F269:G269"/>
    <mergeCell ref="F248:G248"/>
    <mergeCell ref="H248:I248"/>
    <mergeCell ref="J248:K248"/>
    <mergeCell ref="L248:M248"/>
    <mergeCell ref="H269:I269"/>
    <mergeCell ref="J269:K269"/>
    <mergeCell ref="L269:M269"/>
    <mergeCell ref="F247:G247"/>
    <mergeCell ref="H247:I247"/>
    <mergeCell ref="J247:K247"/>
    <mergeCell ref="L247:M247"/>
    <mergeCell ref="F240:G240"/>
    <mergeCell ref="H240:I240"/>
    <mergeCell ref="J240:K240"/>
    <mergeCell ref="L240:M240"/>
    <mergeCell ref="F241:G241"/>
    <mergeCell ref="H241:I241"/>
    <mergeCell ref="J241:K241"/>
    <mergeCell ref="L241:M241"/>
    <mergeCell ref="F242:G242"/>
    <mergeCell ref="H242:I242"/>
    <mergeCell ref="J242:K242"/>
    <mergeCell ref="L242:M242"/>
    <mergeCell ref="F245:G245"/>
    <mergeCell ref="H245:I245"/>
    <mergeCell ref="J245:K245"/>
    <mergeCell ref="L245:M245"/>
    <mergeCell ref="F246:G246"/>
    <mergeCell ref="H246:I246"/>
    <mergeCell ref="J246:K246"/>
    <mergeCell ref="L246:M246"/>
    <mergeCell ref="F243:G243"/>
    <mergeCell ref="H243:I243"/>
    <mergeCell ref="J243:K243"/>
    <mergeCell ref="L243:M243"/>
    <mergeCell ref="F244:G244"/>
    <mergeCell ref="H244:I244"/>
    <mergeCell ref="J244:K244"/>
    <mergeCell ref="L244:M244"/>
    <mergeCell ref="F215:G215"/>
    <mergeCell ref="H215:I215"/>
    <mergeCell ref="J215:K215"/>
    <mergeCell ref="L215:M215"/>
    <mergeCell ref="F216:G216"/>
    <mergeCell ref="E120:E121"/>
    <mergeCell ref="F120:G121"/>
    <mergeCell ref="H120:I121"/>
    <mergeCell ref="J120:K121"/>
    <mergeCell ref="L120:M121"/>
    <mergeCell ref="N120:N121"/>
    <mergeCell ref="O120:O121"/>
    <mergeCell ref="O150:O151"/>
    <mergeCell ref="D164:S164"/>
    <mergeCell ref="F156:G156"/>
    <mergeCell ref="H156:I156"/>
    <mergeCell ref="J156:K156"/>
    <mergeCell ref="L156:M156"/>
    <mergeCell ref="F157:G157"/>
    <mergeCell ref="H157:I157"/>
    <mergeCell ref="L159:M159"/>
    <mergeCell ref="F122:G122"/>
    <mergeCell ref="H122:I122"/>
    <mergeCell ref="J122:K122"/>
    <mergeCell ref="L122:M122"/>
    <mergeCell ref="F123:G123"/>
    <mergeCell ref="H123:I123"/>
    <mergeCell ref="J123:K123"/>
    <mergeCell ref="L123:M123"/>
    <mergeCell ref="F212:G212"/>
    <mergeCell ref="H212:I212"/>
    <mergeCell ref="N195:S195"/>
    <mergeCell ref="B181:B231"/>
    <mergeCell ref="D133:S133"/>
    <mergeCell ref="D134:D135"/>
    <mergeCell ref="E134:E135"/>
    <mergeCell ref="F134:F135"/>
    <mergeCell ref="G134:G135"/>
    <mergeCell ref="H134:M134"/>
    <mergeCell ref="N134:S134"/>
    <mergeCell ref="D165:D166"/>
    <mergeCell ref="E165:E166"/>
    <mergeCell ref="C149:C173"/>
    <mergeCell ref="E150:E151"/>
    <mergeCell ref="F150:G151"/>
    <mergeCell ref="H150:I151"/>
    <mergeCell ref="J150:K151"/>
    <mergeCell ref="L150:M151"/>
    <mergeCell ref="N150:N151"/>
    <mergeCell ref="B119:B173"/>
    <mergeCell ref="C119:C141"/>
    <mergeCell ref="D119:O119"/>
    <mergeCell ref="D120:D121"/>
    <mergeCell ref="F165:F166"/>
    <mergeCell ref="G165:G166"/>
    <mergeCell ref="H165:M165"/>
    <mergeCell ref="N165:S165"/>
    <mergeCell ref="Q150:T162"/>
    <mergeCell ref="D149:O149"/>
    <mergeCell ref="D150:D151"/>
    <mergeCell ref="D194:S194"/>
    <mergeCell ref="D195:D196"/>
    <mergeCell ref="E195:E196"/>
    <mergeCell ref="F195:F196"/>
    <mergeCell ref="L191:M191"/>
    <mergeCell ref="F192:G192"/>
    <mergeCell ref="H192:I192"/>
    <mergeCell ref="J192:K192"/>
    <mergeCell ref="L192:M192"/>
    <mergeCell ref="F188:G188"/>
    <mergeCell ref="H188:I188"/>
    <mergeCell ref="J188:K188"/>
    <mergeCell ref="L188:M188"/>
    <mergeCell ref="F189:G189"/>
    <mergeCell ref="H189:I189"/>
    <mergeCell ref="J189:K189"/>
    <mergeCell ref="L189:M189"/>
    <mergeCell ref="F153:G153"/>
    <mergeCell ref="H153:I153"/>
    <mergeCell ref="J153:K153"/>
    <mergeCell ref="L153:M153"/>
    <mergeCell ref="F154:G154"/>
    <mergeCell ref="H154:I154"/>
    <mergeCell ref="J154:K154"/>
    <mergeCell ref="L154:M154"/>
    <mergeCell ref="F155:G155"/>
    <mergeCell ref="H155:I155"/>
    <mergeCell ref="J155:K155"/>
    <mergeCell ref="L155:M155"/>
    <mergeCell ref="H60:I61"/>
    <mergeCell ref="J60:K61"/>
    <mergeCell ref="L60:M61"/>
    <mergeCell ref="N60:N61"/>
    <mergeCell ref="O60:O61"/>
    <mergeCell ref="Q120:T131"/>
    <mergeCell ref="H195:M195"/>
    <mergeCell ref="J187:K187"/>
    <mergeCell ref="L187:M187"/>
    <mergeCell ref="L152:M152"/>
    <mergeCell ref="L129:M129"/>
    <mergeCell ref="L100:M100"/>
    <mergeCell ref="H101:I101"/>
    <mergeCell ref="J101:K101"/>
    <mergeCell ref="L101:M101"/>
    <mergeCell ref="B59:B112"/>
    <mergeCell ref="C89:C112"/>
    <mergeCell ref="D89:O89"/>
    <mergeCell ref="D90:D91"/>
    <mergeCell ref="E90:E91"/>
    <mergeCell ref="F90:G91"/>
    <mergeCell ref="H90:I91"/>
    <mergeCell ref="J90:K91"/>
    <mergeCell ref="L90:M91"/>
    <mergeCell ref="N90:N91"/>
    <mergeCell ref="O90:O91"/>
    <mergeCell ref="D73:S73"/>
    <mergeCell ref="D74:D75"/>
    <mergeCell ref="E74:E75"/>
    <mergeCell ref="F74:F75"/>
    <mergeCell ref="G74:G75"/>
    <mergeCell ref="H74:M74"/>
    <mergeCell ref="N74:S74"/>
    <mergeCell ref="Q60:T71"/>
    <mergeCell ref="C59:C81"/>
    <mergeCell ref="D59:O59"/>
    <mergeCell ref="D60:D61"/>
    <mergeCell ref="E60:E61"/>
    <mergeCell ref="F60:G61"/>
    <mergeCell ref="D104:D105"/>
    <mergeCell ref="E104:E105"/>
    <mergeCell ref="F104:F105"/>
    <mergeCell ref="G104:G105"/>
    <mergeCell ref="H104:M104"/>
    <mergeCell ref="N104:S104"/>
    <mergeCell ref="D103:S103"/>
    <mergeCell ref="Q90:T101"/>
    <mergeCell ref="F101:G101"/>
  </mergeCells>
  <pageMargins left="0.78740157499999996" right="0.78740157499999996" top="0.984251969" bottom="0.984251969" header="0.4921259845" footer="0.4921259845"/>
  <pageSetup paperSize="9" orientation="portrait" verticalDpi="300" r:id="rId1"/>
  <headerFooter alignWithMargins="0"/>
  <ignoredErrors>
    <ignoredError sqref="G201" formula="1"/>
    <ignoredError sqref="L24:M24 L31:M31 L25:M29 L32:M33 N22:O33 M30" numberStoredAsText="1"/>
    <ignoredError sqref="N201" formulaRange="1"/>
    <ignoredError sqref="L30" twoDigitTextYear="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Blancpain GT Tulln 1718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 Mayr</dc:creator>
  <cp:lastModifiedBy>DIETER</cp:lastModifiedBy>
  <cp:lastPrinted>2008-03-15T17:43:15Z</cp:lastPrinted>
  <dcterms:created xsi:type="dcterms:W3CDTF">2002-12-07T12:54:54Z</dcterms:created>
  <dcterms:modified xsi:type="dcterms:W3CDTF">2018-02-11T10:48:08Z</dcterms:modified>
</cp:coreProperties>
</file>