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760" tabRatio="725"/>
  </bookViews>
  <sheets>
    <sheet name="Gesamtwertung 21 22" sheetId="81" r:id="rId1"/>
    <sheet name="Lauf 1+2" sheetId="82" r:id="rId2"/>
    <sheet name="Lauf 3+4" sheetId="8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83"/>
  <c r="G46" i="81"/>
  <c r="F46" s="1"/>
  <c r="G22"/>
  <c r="F22" s="1"/>
  <c r="G24"/>
  <c r="F24" s="1"/>
  <c r="G25"/>
  <c r="F25" s="1"/>
  <c r="G26"/>
  <c r="F26" s="1"/>
  <c r="F99"/>
  <c r="F96"/>
  <c r="I42" i="83"/>
  <c r="P42"/>
  <c r="I41"/>
  <c r="P41"/>
  <c r="I45"/>
  <c r="P45"/>
  <c r="I89"/>
  <c r="P89"/>
  <c r="I84"/>
  <c r="P84"/>
  <c r="P67"/>
  <c r="Q67"/>
  <c r="P68"/>
  <c r="Q68"/>
  <c r="P69"/>
  <c r="Q69"/>
  <c r="P23"/>
  <c r="Q23"/>
  <c r="P24"/>
  <c r="Q24"/>
  <c r="P90"/>
  <c r="I90"/>
  <c r="P87"/>
  <c r="I87"/>
  <c r="P85"/>
  <c r="I85"/>
  <c r="P88"/>
  <c r="I88"/>
  <c r="P81"/>
  <c r="I81"/>
  <c r="P86"/>
  <c r="I86"/>
  <c r="P82"/>
  <c r="I82"/>
  <c r="P83"/>
  <c r="I83"/>
  <c r="P79"/>
  <c r="I79"/>
  <c r="P80"/>
  <c r="I80"/>
  <c r="P78"/>
  <c r="I78"/>
  <c r="P77"/>
  <c r="I77"/>
  <c r="P76"/>
  <c r="I76"/>
  <c r="P74"/>
  <c r="I74"/>
  <c r="P75"/>
  <c r="I75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P54"/>
  <c r="P46"/>
  <c r="I46"/>
  <c r="P44"/>
  <c r="I44"/>
  <c r="P39"/>
  <c r="I39"/>
  <c r="P38"/>
  <c r="I38"/>
  <c r="P40"/>
  <c r="I40"/>
  <c r="P35"/>
  <c r="I35"/>
  <c r="P43"/>
  <c r="I43"/>
  <c r="P34"/>
  <c r="I34"/>
  <c r="P37"/>
  <c r="I37"/>
  <c r="P36"/>
  <c r="I36"/>
  <c r="P30"/>
  <c r="I30"/>
  <c r="P31"/>
  <c r="I31"/>
  <c r="P33"/>
  <c r="I33"/>
  <c r="P32"/>
  <c r="I32"/>
  <c r="G32" s="1"/>
  <c r="Q25"/>
  <c r="P25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F97" i="81"/>
  <c r="F84"/>
  <c r="F86"/>
  <c r="G84" i="83" l="1"/>
  <c r="G89"/>
  <c r="G43"/>
  <c r="G41"/>
  <c r="G40"/>
  <c r="G42"/>
  <c r="G35"/>
  <c r="G38"/>
  <c r="G33"/>
  <c r="G31"/>
  <c r="G34"/>
  <c r="G45"/>
  <c r="G75"/>
  <c r="G76"/>
  <c r="G77"/>
  <c r="G78"/>
  <c r="G80"/>
  <c r="G79"/>
  <c r="G83"/>
  <c r="G82"/>
  <c r="G86"/>
  <c r="G81"/>
  <c r="G88"/>
  <c r="G85"/>
  <c r="G87"/>
  <c r="G90"/>
  <c r="G30"/>
  <c r="G36"/>
  <c r="G37"/>
  <c r="G39"/>
  <c r="G44"/>
  <c r="G46"/>
  <c r="G16" i="81"/>
  <c r="F16" s="1"/>
  <c r="G44"/>
  <c r="F44" s="1"/>
  <c r="P11" i="82"/>
  <c r="P12"/>
  <c r="P13"/>
  <c r="P14"/>
  <c r="P15"/>
  <c r="P16"/>
  <c r="P17"/>
  <c r="P18"/>
  <c r="P19"/>
  <c r="P20"/>
  <c r="P21"/>
  <c r="P22"/>
  <c r="P23"/>
  <c r="P10"/>
  <c r="Q23"/>
  <c r="Q22"/>
  <c r="Q21"/>
  <c r="Q20"/>
  <c r="Q19"/>
  <c r="Q18"/>
  <c r="Q17"/>
  <c r="Q16"/>
  <c r="Q15"/>
  <c r="Q14"/>
  <c r="Q13"/>
  <c r="Q12"/>
  <c r="Q11"/>
  <c r="P51"/>
  <c r="P52"/>
  <c r="P53"/>
  <c r="P54"/>
  <c r="P55"/>
  <c r="P56"/>
  <c r="P57"/>
  <c r="P58"/>
  <c r="P59"/>
  <c r="P60"/>
  <c r="P61"/>
  <c r="P62"/>
  <c r="P63"/>
  <c r="P50"/>
  <c r="Q52"/>
  <c r="Q53"/>
  <c r="Q54"/>
  <c r="Q55"/>
  <c r="Q56"/>
  <c r="Q57"/>
  <c r="Q58"/>
  <c r="Q59"/>
  <c r="Q60"/>
  <c r="Q61"/>
  <c r="Q62"/>
  <c r="Q63"/>
  <c r="Q51"/>
  <c r="I36"/>
  <c r="P36"/>
  <c r="F85" i="81"/>
  <c r="G36" i="82" l="1"/>
  <c r="I38"/>
  <c r="F88" i="81"/>
  <c r="G8"/>
  <c r="F8" s="1"/>
  <c r="G49"/>
  <c r="F49" s="1"/>
  <c r="P74" i="82"/>
  <c r="P70"/>
  <c r="P71"/>
  <c r="P68"/>
  <c r="P77"/>
  <c r="P78"/>
  <c r="P79"/>
  <c r="P81"/>
  <c r="P80"/>
  <c r="P82"/>
  <c r="P75"/>
  <c r="P69"/>
  <c r="P76"/>
  <c r="P73"/>
  <c r="P72"/>
  <c r="G20" i="81"/>
  <c r="F20" s="1"/>
  <c r="F83"/>
  <c r="I82" i="82"/>
  <c r="I76"/>
  <c r="I77"/>
  <c r="I70"/>
  <c r="I80"/>
  <c r="I81"/>
  <c r="I71"/>
  <c r="I69"/>
  <c r="I74"/>
  <c r="I73"/>
  <c r="I79"/>
  <c r="I78"/>
  <c r="I75"/>
  <c r="I72"/>
  <c r="I68"/>
  <c r="P41"/>
  <c r="I41"/>
  <c r="P28"/>
  <c r="I28"/>
  <c r="P39"/>
  <c r="I39"/>
  <c r="P40"/>
  <c r="I40"/>
  <c r="P37"/>
  <c r="I37"/>
  <c r="P38"/>
  <c r="P33"/>
  <c r="I33"/>
  <c r="P31"/>
  <c r="I31"/>
  <c r="P32"/>
  <c r="I32"/>
  <c r="P34"/>
  <c r="I34"/>
  <c r="P30"/>
  <c r="I30"/>
  <c r="P35"/>
  <c r="I35"/>
  <c r="P29"/>
  <c r="I29"/>
  <c r="P42"/>
  <c r="I42"/>
  <c r="G74" l="1"/>
  <c r="G80"/>
  <c r="G81"/>
  <c r="G75"/>
  <c r="G71"/>
  <c r="G31"/>
  <c r="G35"/>
  <c r="G34"/>
  <c r="G32"/>
  <c r="G40"/>
  <c r="G28"/>
  <c r="G68"/>
  <c r="G72"/>
  <c r="G42"/>
  <c r="G29"/>
  <c r="G38"/>
  <c r="G37"/>
  <c r="G79"/>
  <c r="G73"/>
  <c r="G77"/>
  <c r="G76"/>
  <c r="G30"/>
  <c r="G33"/>
  <c r="G39"/>
  <c r="G41"/>
  <c r="G78"/>
  <c r="G69"/>
  <c r="G70"/>
  <c r="G82"/>
  <c r="F82" i="81" l="1"/>
  <c r="F81"/>
  <c r="F87"/>
  <c r="F80"/>
  <c r="G41" l="1"/>
  <c r="F41" s="1"/>
  <c r="G50"/>
  <c r="F50" s="1"/>
  <c r="G45"/>
  <c r="F45" s="1"/>
  <c r="G37"/>
  <c r="F37" s="1"/>
  <c r="G36"/>
  <c r="F36" s="1"/>
  <c r="G39"/>
  <c r="F39" s="1"/>
  <c r="G34"/>
  <c r="F34" s="1"/>
  <c r="G40"/>
  <c r="F40" s="1"/>
  <c r="G47"/>
  <c r="F47" s="1"/>
  <c r="G42"/>
  <c r="F42" s="1"/>
  <c r="G35"/>
  <c r="F35" s="1"/>
  <c r="G43"/>
  <c r="F43" s="1"/>
  <c r="G38"/>
  <c r="F38" s="1"/>
  <c r="G48"/>
  <c r="F48" s="1"/>
  <c r="G33"/>
  <c r="F33" s="1"/>
  <c r="G51"/>
  <c r="F51" s="1"/>
  <c r="G21"/>
  <c r="F21" s="1"/>
  <c r="G12"/>
  <c r="F12" s="1"/>
  <c r="F94"/>
  <c r="F93"/>
  <c r="F95"/>
  <c r="F92"/>
  <c r="F98"/>
  <c r="G11" l="1"/>
  <c r="F11" s="1"/>
  <c r="G10"/>
  <c r="F10" s="1"/>
  <c r="G19"/>
  <c r="F19" s="1"/>
  <c r="G18"/>
  <c r="F18" s="1"/>
  <c r="G13"/>
  <c r="F13" s="1"/>
  <c r="G9"/>
  <c r="F9" s="1"/>
  <c r="G14"/>
  <c r="F14" s="1"/>
  <c r="G7"/>
  <c r="F7" s="1"/>
  <c r="G23"/>
  <c r="F23" s="1"/>
  <c r="G17"/>
  <c r="F17" s="1"/>
  <c r="G15"/>
  <c r="F15" s="1"/>
</calcChain>
</file>

<file path=xl/sharedStrings.xml><?xml version="1.0" encoding="utf-8"?>
<sst xmlns="http://schemas.openxmlformats.org/spreadsheetml/2006/main" count="871" uniqueCount="165">
  <si>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</si>
  <si>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</si>
  <si>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</si>
  <si>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</si>
  <si>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</si>
  <si>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</si>
  <si>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</si>
  <si>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</si>
  <si>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</si>
  <si>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</si>
  <si>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</si>
  <si>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</si>
  <si>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</si>
  <si>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Audi</t>
  </si>
  <si>
    <t>Einzelergebnisse</t>
  </si>
  <si>
    <t>Team</t>
  </si>
  <si>
    <t>Pro / 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</si>
  <si>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</si>
  <si>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</si>
  <si>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</si>
  <si>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</si>
  <si>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</si>
  <si>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</si>
  <si>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</si>
  <si>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Pro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</si>
  <si>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</si>
  <si>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</si>
  <si>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</si>
  <si>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</si>
  <si>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</si>
  <si>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</si>
  <si>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</si>
  <si>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</si>
  <si>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</si>
  <si>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</si>
  <si>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</si>
  <si>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</si>
  <si>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</si>
  <si>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</si>
  <si>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</si>
  <si>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</si>
  <si>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</si>
  <si>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</si>
  <si>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</si>
  <si>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</si>
  <si>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</si>
  <si>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</si>
  <si>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Ferrari</t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</si>
  <si>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</si>
  <si>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</si>
  <si>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</si>
  <si>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</si>
  <si>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</si>
  <si>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</si>
  <si>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</si>
  <si>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</si>
  <si>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</si>
  <si>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</si>
  <si>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</si>
  <si>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</si>
  <si>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</si>
  <si>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</si>
  <si>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</si>
  <si>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</si>
  <si>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</si>
  <si>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</si>
  <si>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Fredi Lippert</t>
  </si>
  <si>
    <t>Corvette C7</t>
  </si>
  <si>
    <t>Am</t>
  </si>
  <si>
    <t>Audi R8 LMS</t>
  </si>
  <si>
    <t>Thomas Gebhardt</t>
  </si>
  <si>
    <t>Andi Vanicek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</si>
  <si>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</si>
  <si>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</si>
  <si>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</si>
  <si>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Liquid Ice</t>
  </si>
  <si>
    <t>SMD GSCS</t>
  </si>
  <si>
    <t>GAMMA Racing</t>
  </si>
  <si>
    <t>Ernst Brajer</t>
  </si>
  <si>
    <t>Werner Trawnicek</t>
  </si>
  <si>
    <t>Peter Siding</t>
  </si>
  <si>
    <t>LIQUID ICE 008</t>
  </si>
  <si>
    <t>Herbert Drkac</t>
  </si>
  <si>
    <t>BIBO</t>
  </si>
  <si>
    <t>Per Bosch</t>
  </si>
  <si>
    <t>Martin Binder</t>
  </si>
  <si>
    <t>Stricherl- runden</t>
  </si>
  <si>
    <t>Spurwahl</t>
  </si>
  <si>
    <t>Aston Martin</t>
  </si>
  <si>
    <t>Porsche</t>
  </si>
  <si>
    <t>MD 20</t>
  </si>
  <si>
    <t>Porsche 991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</si>
  <si>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</si>
  <si>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</si>
  <si>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</si>
  <si>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</si>
  <si>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</si>
  <si>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</si>
  <si>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</si>
  <si>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</si>
  <si>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</si>
  <si>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</si>
  <si>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</si>
  <si>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</si>
  <si>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</si>
  <si>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</si>
  <si>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</si>
  <si>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</si>
  <si>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</si>
  <si>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</si>
  <si>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</si>
  <si>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 xml:space="preserve"> GT SPRINT SERIE SRT    2021/22   1. Renntag</t>
  </si>
  <si>
    <t>GT SPRINT SERIE SRT    2021/22   Gesamtwertung</t>
  </si>
  <si>
    <t>Gamma Junior</t>
  </si>
  <si>
    <t>Werner Trawnitschek</t>
  </si>
  <si>
    <t>BOKU</t>
  </si>
  <si>
    <t>KUBI</t>
  </si>
  <si>
    <t>Kurt Resnicek</t>
  </si>
  <si>
    <t>EAV1</t>
  </si>
  <si>
    <t>EAV2</t>
  </si>
  <si>
    <t>EAV3</t>
  </si>
  <si>
    <t>SFL</t>
  </si>
  <si>
    <t>SRT1</t>
  </si>
  <si>
    <t>SemiWohu</t>
  </si>
  <si>
    <t>Gamma Kids</t>
  </si>
  <si>
    <t>SRT3</t>
  </si>
  <si>
    <t>Semi Womi</t>
  </si>
  <si>
    <t>MD 22</t>
  </si>
  <si>
    <t>MK 4</t>
  </si>
  <si>
    <t>Ortmann</t>
  </si>
  <si>
    <t>KTM X Bow</t>
  </si>
  <si>
    <t>Ferrari 488</t>
  </si>
  <si>
    <t>Corvette C6</t>
  </si>
  <si>
    <t>Morgan Aero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</si>
  <si>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</si>
  <si>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</si>
  <si>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</si>
  <si>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</si>
  <si>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</si>
  <si>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</si>
  <si>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Morgan</t>
  </si>
  <si>
    <t>Alfa Romeo</t>
  </si>
  <si>
    <t>Semi WoHu/Mi</t>
  </si>
  <si>
    <t>RM</t>
  </si>
  <si>
    <t>MT</t>
  </si>
  <si>
    <t>TR</t>
  </si>
  <si>
    <t>EAV AP</t>
  </si>
  <si>
    <t>EAV AH</t>
  </si>
  <si>
    <t>EAV HP</t>
  </si>
  <si>
    <t xml:space="preserve"> GT SPRINT SERIE SRT    2021/22   2. Renntag</t>
  </si>
  <si>
    <t>Pagani Zonda</t>
  </si>
  <si>
    <t>Rudi Muhr</t>
  </si>
  <si>
    <t>Michael Liebe</t>
  </si>
  <si>
    <t>Thomas Sanda</t>
  </si>
  <si>
    <t>Gold Town</t>
  </si>
  <si>
    <t>RUM</t>
  </si>
  <si>
    <t>MIL</t>
  </si>
  <si>
    <t>THS</t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</si>
  <si>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H</t>
    </r>
    <r>
      <rPr>
        <b/>
        <sz val="8"/>
        <rFont val="Arial"/>
        <family val="2"/>
      </rPr>
      <t>erbert</t>
    </r>
  </si>
  <si>
    <r>
      <t>EAV H</t>
    </r>
    <r>
      <rPr>
        <b/>
        <sz val="8"/>
        <rFont val="Arial"/>
        <family val="2"/>
      </rPr>
      <t>erbert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</si>
  <si>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</si>
  <si>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R</t>
    </r>
    <r>
      <rPr>
        <b/>
        <sz val="8"/>
        <rFont val="Arial"/>
        <family val="2"/>
      </rPr>
      <t>udi</t>
    </r>
    <r>
      <rPr>
        <b/>
        <sz val="12"/>
        <rFont val="Arial"/>
        <family val="2"/>
      </rPr>
      <t>M</t>
    </r>
    <r>
      <rPr>
        <b/>
        <sz val="8"/>
        <rFont val="Arial"/>
        <family val="2"/>
      </rPr>
      <t>ichael</t>
    </r>
  </si>
  <si>
    <r>
      <t>M</t>
    </r>
    <r>
      <rPr>
        <b/>
        <sz val="8"/>
        <rFont val="Arial"/>
        <family val="2"/>
      </rPr>
      <t>ichael</t>
    </r>
    <r>
      <rPr>
        <b/>
        <sz val="12"/>
        <rFont val="Arial"/>
        <family val="2"/>
      </rPr>
      <t>T</t>
    </r>
    <r>
      <rPr>
        <b/>
        <sz val="8"/>
        <rFont val="Arial"/>
        <family val="2"/>
      </rPr>
      <t>homas</t>
    </r>
  </si>
  <si>
    <r>
      <t>T</t>
    </r>
    <r>
      <rPr>
        <b/>
        <sz val="8"/>
        <rFont val="Arial"/>
        <family val="2"/>
      </rPr>
      <t>homas</t>
    </r>
    <r>
      <rPr>
        <b/>
        <sz val="12"/>
        <rFont val="Arial"/>
        <family val="2"/>
      </rPr>
      <t>R</t>
    </r>
    <r>
      <rPr>
        <b/>
        <sz val="8"/>
        <rFont val="Arial"/>
        <family val="2"/>
      </rPr>
      <t>udi</t>
    </r>
  </si>
  <si>
    <t>ein Streicher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</si>
</sst>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\.mm\.yy;@"/>
    <numFmt numFmtId="166" formatCode="0.0"/>
    <numFmt numFmtId="167" formatCode="[$-C07]d\.mmmm\ yyyy;@"/>
  </numFmts>
  <fonts count="5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rgb="FFFFFF00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2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9" fillId="17" borderId="1" xfId="0" applyNumberFormat="1" applyFont="1" applyFill="1" applyBorder="1" applyAlignment="1">
      <alignment horizontal="center" vertical="center" wrapText="1"/>
    </xf>
    <xf numFmtId="1" fontId="4" fillId="16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6" fontId="4" fillId="26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50" fillId="0" borderId="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50" fillId="0" borderId="14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 wrapText="1"/>
    </xf>
    <xf numFmtId="0" fontId="52" fillId="27" borderId="1" xfId="0" applyFont="1" applyFill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164" fontId="53" fillId="0" borderId="6" xfId="0" applyNumberFormat="1" applyFont="1" applyBorder="1" applyAlignment="1">
      <alignment horizontal="center"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164" fontId="34" fillId="0" borderId="14" xfId="0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1" fontId="51" fillId="12" borderId="1" xfId="0" applyNumberFormat="1" applyFont="1" applyFill="1" applyBorder="1" applyAlignment="1">
      <alignment horizontal="center" vertical="center"/>
    </xf>
    <xf numFmtId="1" fontId="29" fillId="12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8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0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21" borderId="1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 wrapText="1"/>
    </xf>
    <xf numFmtId="1" fontId="5" fillId="21" borderId="10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6" fontId="4" fillId="29" borderId="1" xfId="0" applyNumberFormat="1" applyFont="1" applyFill="1" applyBorder="1" applyAlignment="1">
      <alignment horizontal="center" vertical="center"/>
    </xf>
    <xf numFmtId="166" fontId="4" fillId="3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center" vertical="center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8" fillId="17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7" fillId="14" borderId="0" xfId="0" applyFont="1" applyFill="1" applyAlignment="1">
      <alignment horizontal="center" vertical="center" wrapText="1"/>
    </xf>
    <xf numFmtId="0" fontId="38" fillId="13" borderId="0" xfId="0" applyFont="1" applyFill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36" fillId="4" borderId="0" xfId="0" applyFont="1" applyFill="1" applyBorder="1" applyAlignment="1">
      <alignment horizontal="center" vertical="top" textRotation="90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9" fillId="0" borderId="4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textRotation="90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6" fillId="25" borderId="13" xfId="0" applyFont="1" applyFill="1" applyBorder="1" applyAlignment="1">
      <alignment horizontal="center" vertical="center" wrapText="1"/>
    </xf>
    <xf numFmtId="2" fontId="43" fillId="2" borderId="0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32" fillId="12" borderId="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" fontId="4" fillId="33" borderId="1" xfId="0" applyNumberFormat="1" applyFont="1" applyFill="1" applyBorder="1" applyAlignment="1">
      <alignment horizontal="center" vertical="center"/>
    </xf>
    <xf numFmtId="1" fontId="30" fillId="21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50" fillId="0" borderId="6" xfId="0" applyNumberFormat="1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56" fillId="18" borderId="0" xfId="0" applyFont="1" applyFill="1" applyBorder="1" applyAlignment="1">
      <alignment horizontal="center" vertical="center" textRotation="90" wrapText="1"/>
    </xf>
    <xf numFmtId="0" fontId="57" fillId="18" borderId="10" xfId="0" applyFont="1" applyFill="1" applyBorder="1" applyAlignment="1">
      <alignment horizontal="center" vertical="center" textRotation="90" wrapText="1"/>
    </xf>
    <xf numFmtId="0" fontId="57" fillId="18" borderId="13" xfId="0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84</xdr:row>
      <xdr:rowOff>12699</xdr:rowOff>
    </xdr:from>
    <xdr:to>
      <xdr:col>19</xdr:col>
      <xdr:colOff>187722</xdr:colOff>
      <xdr:row>84</xdr:row>
      <xdr:rowOff>464343</xdr:rowOff>
    </xdr:to>
    <xdr:pic>
      <xdr:nvPicPr>
        <xdr:cNvPr id="11" name="Grafik 23" descr="b-386176-alpina_logo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8100" y="24206199"/>
          <a:ext cx="454422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80</xdr:row>
      <xdr:rowOff>11642</xdr:rowOff>
    </xdr:from>
    <xdr:to>
      <xdr:col>4</xdr:col>
      <xdr:colOff>874184</xdr:colOff>
      <xdr:row>80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552450</xdr:colOff>
      <xdr:row>85</xdr:row>
      <xdr:rowOff>155176</xdr:rowOff>
    </xdr:from>
    <xdr:to>
      <xdr:col>21</xdr:col>
      <xdr:colOff>76200</xdr:colOff>
      <xdr:row>86</xdr:row>
      <xdr:rowOff>21826</xdr:rowOff>
    </xdr:to>
    <xdr:pic>
      <xdr:nvPicPr>
        <xdr:cNvPr id="18" name="Grafik 20" descr="23ddec2ad5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87250" y="24853501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420155</xdr:colOff>
      <xdr:row>81</xdr:row>
      <xdr:rowOff>95250</xdr:rowOff>
    </xdr:from>
    <xdr:to>
      <xdr:col>4</xdr:col>
      <xdr:colOff>982130</xdr:colOff>
      <xdr:row>81</xdr:row>
      <xdr:rowOff>390525</xdr:rowOff>
    </xdr:to>
    <xdr:pic>
      <xdr:nvPicPr>
        <xdr:cNvPr id="21" name="Grafik 7" descr="audi-logo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753655" y="35528250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79</xdr:row>
      <xdr:rowOff>66278</xdr:rowOff>
    </xdr:from>
    <xdr:to>
      <xdr:col>4</xdr:col>
      <xdr:colOff>1040207</xdr:colOff>
      <xdr:row>79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86</xdr:row>
      <xdr:rowOff>57150</xdr:rowOff>
    </xdr:from>
    <xdr:to>
      <xdr:col>4</xdr:col>
      <xdr:colOff>800100</xdr:colOff>
      <xdr:row>86</xdr:row>
      <xdr:rowOff>457200</xdr:rowOff>
    </xdr:to>
    <xdr:pic>
      <xdr:nvPicPr>
        <xdr:cNvPr id="24" name="Grafik 12" descr="Ferrari-Logo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6499800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19050</xdr:colOff>
      <xdr:row>83</xdr:row>
      <xdr:rowOff>101600</xdr:rowOff>
    </xdr:from>
    <xdr:to>
      <xdr:col>19</xdr:col>
      <xdr:colOff>636058</xdr:colOff>
      <xdr:row>83</xdr:row>
      <xdr:rowOff>339725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1753850" y="23790275"/>
          <a:ext cx="61700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434049</xdr:colOff>
      <xdr:row>87</xdr:row>
      <xdr:rowOff>44317</xdr:rowOff>
    </xdr:from>
    <xdr:to>
      <xdr:col>4</xdr:col>
      <xdr:colOff>853149</xdr:colOff>
      <xdr:row>87</xdr:row>
      <xdr:rowOff>444368</xdr:rowOff>
    </xdr:to>
    <xdr:pic>
      <xdr:nvPicPr>
        <xdr:cNvPr id="27" name="Grafik 15" descr="Porsche_logo.jp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1349" y="280287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485775</xdr:colOff>
      <xdr:row>82</xdr:row>
      <xdr:rowOff>170390</xdr:rowOff>
    </xdr:from>
    <xdr:to>
      <xdr:col>20</xdr:col>
      <xdr:colOff>112183</xdr:colOff>
      <xdr:row>83</xdr:row>
      <xdr:rowOff>11041</xdr:rowOff>
    </xdr:to>
    <xdr:pic>
      <xdr:nvPicPr>
        <xdr:cNvPr id="26" name="Grafik 21" descr="McLaren-logo.jp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72875" y="23354240"/>
          <a:ext cx="921808" cy="345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82</xdr:row>
      <xdr:rowOff>29599</xdr:rowOff>
    </xdr:from>
    <xdr:to>
      <xdr:col>4</xdr:col>
      <xdr:colOff>1227665</xdr:colOff>
      <xdr:row>82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371475</xdr:colOff>
      <xdr:row>84</xdr:row>
      <xdr:rowOff>66674</xdr:rowOff>
    </xdr:from>
    <xdr:to>
      <xdr:col>21</xdr:col>
      <xdr:colOff>131445</xdr:colOff>
      <xdr:row>85</xdr:row>
      <xdr:rowOff>23621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106275" y="24260174"/>
          <a:ext cx="655320" cy="461772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85</xdr:row>
      <xdr:rowOff>85725</xdr:rowOff>
    </xdr:from>
    <xdr:to>
      <xdr:col>19</xdr:col>
      <xdr:colOff>226538</xdr:colOff>
      <xdr:row>86</xdr:row>
      <xdr:rowOff>38100</xdr:rowOff>
    </xdr:to>
    <xdr:pic>
      <xdr:nvPicPr>
        <xdr:cNvPr id="15" name="Grafik 14" descr="AMG Logo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458575" y="24784050"/>
          <a:ext cx="502763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85</xdr:row>
      <xdr:rowOff>104775</xdr:rowOff>
    </xdr:from>
    <xdr:to>
      <xdr:col>4</xdr:col>
      <xdr:colOff>1123950</xdr:colOff>
      <xdr:row>85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171494</xdr:colOff>
      <xdr:row>84</xdr:row>
      <xdr:rowOff>57182</xdr:rowOff>
    </xdr:from>
    <xdr:to>
      <xdr:col>4</xdr:col>
      <xdr:colOff>1186859</xdr:colOff>
      <xdr:row>84</xdr:row>
      <xdr:rowOff>462090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28794" y="22164707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83</xdr:row>
      <xdr:rowOff>28575</xdr:rowOff>
    </xdr:from>
    <xdr:to>
      <xdr:col>4</xdr:col>
      <xdr:colOff>885825</xdr:colOff>
      <xdr:row>83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00"/>
  <sheetViews>
    <sheetView showZeros="0" tabSelected="1" workbookViewId="0">
      <selection activeCell="X84" sqref="X84"/>
    </sheetView>
  </sheetViews>
  <sheetFormatPr baseColWidth="10" defaultColWidth="11.42578125" defaultRowHeight="15"/>
  <cols>
    <col min="1" max="1" width="2.42578125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3.7109375" style="2" customWidth="1"/>
    <col min="22" max="22" width="4.5703125" style="2" customWidth="1"/>
    <col min="23" max="16384" width="11.42578125" style="2"/>
  </cols>
  <sheetData>
    <row r="1" spans="1:22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  <c r="V1" s="16"/>
    </row>
    <row r="2" spans="1:22" ht="43.5" customHeight="1">
      <c r="A2" s="14"/>
      <c r="B2" s="159" t="s">
        <v>46</v>
      </c>
      <c r="C2" s="159"/>
      <c r="D2" s="159"/>
      <c r="E2" s="158" t="s">
        <v>112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3" t="s">
        <v>38</v>
      </c>
      <c r="T2" s="153"/>
      <c r="U2" s="16"/>
      <c r="V2" s="16"/>
    </row>
    <row r="3" spans="1:22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  <c r="V3" s="16"/>
    </row>
    <row r="4" spans="1:22" s="17" customFormat="1" ht="25.5" customHeight="1">
      <c r="A4" s="14"/>
      <c r="B4" s="160" t="s">
        <v>25</v>
      </c>
      <c r="C4" s="227"/>
      <c r="D4" s="227"/>
      <c r="E4" s="227"/>
      <c r="F4" s="227"/>
      <c r="G4" s="227"/>
      <c r="H4" s="162" t="s">
        <v>14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"/>
      <c r="V4" s="16"/>
    </row>
    <row r="5" spans="1:22" s="54" customFormat="1" ht="18" customHeight="1">
      <c r="A5" s="52"/>
      <c r="B5" s="160"/>
      <c r="C5" s="155" t="s">
        <v>1</v>
      </c>
      <c r="D5" s="155"/>
      <c r="E5" s="155" t="s">
        <v>49</v>
      </c>
      <c r="F5" s="156" t="s">
        <v>164</v>
      </c>
      <c r="G5" s="157" t="s">
        <v>58</v>
      </c>
      <c r="H5" s="38" t="s">
        <v>21</v>
      </c>
      <c r="I5" s="38" t="s">
        <v>22</v>
      </c>
      <c r="J5" s="77" t="s">
        <v>28</v>
      </c>
      <c r="K5" s="38" t="s">
        <v>27</v>
      </c>
      <c r="L5" s="38" t="s">
        <v>26</v>
      </c>
      <c r="M5" s="25" t="s">
        <v>36</v>
      </c>
      <c r="N5" s="38" t="s">
        <v>35</v>
      </c>
      <c r="O5" s="38" t="s">
        <v>44</v>
      </c>
      <c r="P5" s="25" t="s">
        <v>56</v>
      </c>
      <c r="Q5" s="38" t="s">
        <v>57</v>
      </c>
      <c r="R5" s="38" t="s">
        <v>62</v>
      </c>
      <c r="S5" s="25" t="s">
        <v>63</v>
      </c>
      <c r="T5" s="242" t="s">
        <v>51</v>
      </c>
      <c r="U5" s="53"/>
      <c r="V5" s="53"/>
    </row>
    <row r="6" spans="1:22" s="54" customFormat="1" ht="18" customHeight="1">
      <c r="A6" s="52"/>
      <c r="B6" s="160"/>
      <c r="C6" s="155"/>
      <c r="D6" s="155"/>
      <c r="E6" s="155"/>
      <c r="F6" s="156"/>
      <c r="G6" s="157"/>
      <c r="H6" s="154">
        <v>44485</v>
      </c>
      <c r="I6" s="154"/>
      <c r="J6" s="154">
        <v>44513</v>
      </c>
      <c r="K6" s="154"/>
      <c r="L6" s="154">
        <v>44534</v>
      </c>
      <c r="M6" s="154"/>
      <c r="N6" s="154">
        <v>44576</v>
      </c>
      <c r="O6" s="154"/>
      <c r="P6" s="154"/>
      <c r="Q6" s="154"/>
      <c r="R6" s="154"/>
      <c r="S6" s="154"/>
      <c r="T6" s="243"/>
      <c r="U6" s="53"/>
      <c r="V6" s="53"/>
    </row>
    <row r="7" spans="1:22" ht="24.95" customHeight="1">
      <c r="A7" s="52"/>
      <c r="B7" s="160"/>
      <c r="C7" s="81" t="s">
        <v>6</v>
      </c>
      <c r="D7" s="49">
        <v>1</v>
      </c>
      <c r="E7" s="1" t="s">
        <v>81</v>
      </c>
      <c r="F7" s="43">
        <f>G7-J7</f>
        <v>60</v>
      </c>
      <c r="G7" s="44">
        <f>SUM(H7:S7)</f>
        <v>78</v>
      </c>
      <c r="H7" s="49">
        <v>20</v>
      </c>
      <c r="I7" s="49">
        <v>20</v>
      </c>
      <c r="J7" s="224">
        <v>18</v>
      </c>
      <c r="K7" s="49">
        <v>20</v>
      </c>
      <c r="L7" s="1"/>
      <c r="M7" s="87"/>
      <c r="N7" s="87"/>
      <c r="O7" s="87"/>
      <c r="P7" s="87"/>
      <c r="Q7" s="87"/>
      <c r="R7" s="87"/>
      <c r="S7" s="87"/>
      <c r="T7" s="243"/>
      <c r="U7" s="16"/>
      <c r="V7" s="53"/>
    </row>
    <row r="8" spans="1:22" ht="24.95" customHeight="1">
      <c r="A8" s="52"/>
      <c r="B8" s="160"/>
      <c r="C8" s="63" t="s">
        <v>32</v>
      </c>
      <c r="D8" s="50">
        <v>2</v>
      </c>
      <c r="E8" s="1" t="s">
        <v>113</v>
      </c>
      <c r="F8" s="43">
        <f>G8-H8</f>
        <v>52</v>
      </c>
      <c r="G8" s="44">
        <f>SUM(H8:S8)</f>
        <v>66</v>
      </c>
      <c r="H8" s="225">
        <v>14</v>
      </c>
      <c r="I8" s="150">
        <v>14</v>
      </c>
      <c r="J8" s="49">
        <v>20</v>
      </c>
      <c r="K8" s="50">
        <v>18</v>
      </c>
      <c r="L8" s="1"/>
      <c r="M8" s="87"/>
      <c r="N8" s="87"/>
      <c r="O8" s="87"/>
      <c r="P8" s="87"/>
      <c r="Q8" s="87"/>
      <c r="R8" s="150"/>
      <c r="S8" s="87"/>
      <c r="T8" s="243"/>
      <c r="U8" s="16"/>
      <c r="V8" s="53"/>
    </row>
    <row r="9" spans="1:22" ht="24.95" customHeight="1">
      <c r="A9" s="52"/>
      <c r="B9" s="160"/>
      <c r="C9" s="61" t="s">
        <v>8</v>
      </c>
      <c r="D9" s="51">
        <v>3</v>
      </c>
      <c r="E9" s="1" t="s">
        <v>124</v>
      </c>
      <c r="F9" s="43">
        <f>G9-H9</f>
        <v>50</v>
      </c>
      <c r="G9" s="44">
        <f>SUM(H9:S9)</f>
        <v>68</v>
      </c>
      <c r="H9" s="224">
        <v>18</v>
      </c>
      <c r="I9" s="50">
        <v>18</v>
      </c>
      <c r="J9" s="51">
        <v>16</v>
      </c>
      <c r="K9" s="51">
        <v>16</v>
      </c>
      <c r="L9" s="1"/>
      <c r="M9" s="87"/>
      <c r="N9" s="87"/>
      <c r="O9" s="87"/>
      <c r="P9" s="87"/>
      <c r="Q9" s="87"/>
      <c r="R9" s="150"/>
      <c r="S9" s="87"/>
      <c r="T9" s="243"/>
      <c r="U9" s="16"/>
      <c r="V9" s="53"/>
    </row>
    <row r="10" spans="1:22" ht="24.95" customHeight="1">
      <c r="A10" s="52"/>
      <c r="B10" s="160"/>
      <c r="C10" s="61" t="s">
        <v>8</v>
      </c>
      <c r="D10" s="80">
        <v>4</v>
      </c>
      <c r="E10" s="1" t="s">
        <v>77</v>
      </c>
      <c r="F10" s="43">
        <f>G10-J10</f>
        <v>47</v>
      </c>
      <c r="G10" s="44">
        <f>SUM(H10:S10)</f>
        <v>62</v>
      </c>
      <c r="H10" s="51">
        <v>16</v>
      </c>
      <c r="I10" s="51">
        <v>16</v>
      </c>
      <c r="J10" s="225">
        <v>15</v>
      </c>
      <c r="K10" s="87">
        <v>15</v>
      </c>
      <c r="L10" s="1"/>
      <c r="M10" s="87"/>
      <c r="N10" s="87"/>
      <c r="O10" s="87"/>
      <c r="P10" s="87"/>
      <c r="Q10" s="87"/>
      <c r="R10" s="150"/>
      <c r="S10" s="87"/>
      <c r="T10" s="243"/>
      <c r="U10" s="16"/>
      <c r="V10" s="53"/>
    </row>
    <row r="11" spans="1:22" ht="24.95" customHeight="1">
      <c r="A11" s="52"/>
      <c r="B11" s="160"/>
      <c r="C11" s="61" t="s">
        <v>8</v>
      </c>
      <c r="D11" s="59">
        <v>5</v>
      </c>
      <c r="E11" s="1" t="s">
        <v>122</v>
      </c>
      <c r="F11" s="43">
        <f>G11-I11</f>
        <v>43</v>
      </c>
      <c r="G11" s="44">
        <f>SUM(H11:S11)</f>
        <v>56</v>
      </c>
      <c r="H11" s="150">
        <v>15</v>
      </c>
      <c r="I11" s="225">
        <v>13</v>
      </c>
      <c r="J11" s="150">
        <v>14</v>
      </c>
      <c r="K11" s="150">
        <v>14</v>
      </c>
      <c r="L11" s="1"/>
      <c r="M11" s="87"/>
      <c r="N11" s="87"/>
      <c r="O11" s="87"/>
      <c r="P11" s="87"/>
      <c r="Q11" s="87"/>
      <c r="R11" s="150"/>
      <c r="S11" s="87"/>
      <c r="T11" s="243"/>
      <c r="U11" s="16"/>
      <c r="V11" s="53"/>
    </row>
    <row r="12" spans="1:22" ht="24.95" customHeight="1">
      <c r="A12" s="52"/>
      <c r="B12" s="160"/>
      <c r="C12" s="81" t="s">
        <v>6</v>
      </c>
      <c r="D12" s="59">
        <v>6</v>
      </c>
      <c r="E12" s="1" t="s">
        <v>125</v>
      </c>
      <c r="F12" s="43">
        <f>G12-J12</f>
        <v>41</v>
      </c>
      <c r="G12" s="44">
        <f>SUM(H12:S12)</f>
        <v>53</v>
      </c>
      <c r="H12" s="109">
        <v>13</v>
      </c>
      <c r="I12" s="65">
        <v>15</v>
      </c>
      <c r="J12" s="225">
        <v>12</v>
      </c>
      <c r="K12" s="65">
        <v>13</v>
      </c>
      <c r="L12" s="1"/>
      <c r="M12" s="87"/>
      <c r="N12" s="87"/>
      <c r="O12" s="87"/>
      <c r="P12" s="87"/>
      <c r="Q12" s="87"/>
      <c r="R12" s="150"/>
      <c r="S12" s="87"/>
      <c r="T12" s="243"/>
      <c r="U12" s="16"/>
      <c r="V12" s="53"/>
    </row>
    <row r="13" spans="1:22" ht="24.95" customHeight="1">
      <c r="A13" s="52"/>
      <c r="B13" s="160"/>
      <c r="C13" s="81" t="s">
        <v>6</v>
      </c>
      <c r="D13" s="59">
        <v>7</v>
      </c>
      <c r="E13" s="1" t="s">
        <v>76</v>
      </c>
      <c r="F13" s="43">
        <f>G13-I13</f>
        <v>37</v>
      </c>
      <c r="G13" s="44">
        <f>SUM(H13:S13)</f>
        <v>48</v>
      </c>
      <c r="H13" s="109">
        <v>12</v>
      </c>
      <c r="I13" s="225">
        <v>11</v>
      </c>
      <c r="J13" s="87">
        <v>13</v>
      </c>
      <c r="K13" s="87">
        <v>12</v>
      </c>
      <c r="L13" s="1"/>
      <c r="M13" s="87"/>
      <c r="N13" s="87"/>
      <c r="O13" s="87"/>
      <c r="P13" s="87"/>
      <c r="Q13" s="87"/>
      <c r="R13" s="150"/>
      <c r="S13" s="87"/>
      <c r="T13" s="243"/>
      <c r="U13" s="16"/>
      <c r="V13" s="53"/>
    </row>
    <row r="14" spans="1:22" ht="24.95" customHeight="1">
      <c r="A14" s="52"/>
      <c r="B14" s="160"/>
      <c r="C14" s="81" t="s">
        <v>6</v>
      </c>
      <c r="D14" s="59">
        <v>8</v>
      </c>
      <c r="E14" s="1" t="s">
        <v>83</v>
      </c>
      <c r="F14" s="43">
        <f>G14-H14</f>
        <v>32</v>
      </c>
      <c r="G14" s="44">
        <f>SUM(H14:S14)</f>
        <v>42</v>
      </c>
      <c r="H14" s="225">
        <v>10</v>
      </c>
      <c r="I14" s="109">
        <v>12</v>
      </c>
      <c r="J14" s="140">
        <v>10</v>
      </c>
      <c r="K14" s="140">
        <v>10</v>
      </c>
      <c r="L14" s="1"/>
      <c r="M14" s="87"/>
      <c r="N14" s="87"/>
      <c r="O14" s="87"/>
      <c r="P14" s="87"/>
      <c r="Q14" s="87"/>
      <c r="R14" s="87"/>
      <c r="S14" s="87"/>
      <c r="T14" s="243"/>
      <c r="U14" s="16"/>
      <c r="V14" s="53"/>
    </row>
    <row r="15" spans="1:22" ht="24.95" customHeight="1">
      <c r="A15" s="52"/>
      <c r="B15" s="160"/>
      <c r="C15" s="82" t="s">
        <v>31</v>
      </c>
      <c r="D15" s="59">
        <v>9</v>
      </c>
      <c r="E15" s="1" t="s">
        <v>121</v>
      </c>
      <c r="F15" s="43">
        <f>G15-K15</f>
        <v>28</v>
      </c>
      <c r="G15" s="44">
        <f>SUM(H15:S15)</f>
        <v>34</v>
      </c>
      <c r="H15" s="109">
        <v>9</v>
      </c>
      <c r="I15" s="125">
        <v>10</v>
      </c>
      <c r="J15" s="150">
        <v>9</v>
      </c>
      <c r="K15" s="225">
        <v>6</v>
      </c>
      <c r="L15" s="1"/>
      <c r="M15" s="87"/>
      <c r="N15" s="87"/>
      <c r="O15" s="87"/>
      <c r="P15" s="87"/>
      <c r="Q15" s="87"/>
      <c r="R15" s="87"/>
      <c r="S15" s="87"/>
      <c r="T15" s="243"/>
      <c r="U15" s="16"/>
      <c r="V15" s="53"/>
    </row>
    <row r="16" spans="1:22" ht="24.95" customHeight="1">
      <c r="A16" s="52"/>
      <c r="B16" s="160"/>
      <c r="C16" s="63" t="s">
        <v>9</v>
      </c>
      <c r="D16" s="59">
        <v>10</v>
      </c>
      <c r="E16" s="1" t="s">
        <v>54</v>
      </c>
      <c r="F16" s="43">
        <f>G16-H16</f>
        <v>27</v>
      </c>
      <c r="G16" s="44">
        <f>SUM(H16:S16)</f>
        <v>33</v>
      </c>
      <c r="H16" s="225">
        <v>6</v>
      </c>
      <c r="I16" s="109">
        <v>8</v>
      </c>
      <c r="J16" s="87">
        <v>8</v>
      </c>
      <c r="K16" s="150">
        <v>11</v>
      </c>
      <c r="L16" s="1"/>
      <c r="M16" s="87"/>
      <c r="N16" s="87"/>
      <c r="O16" s="87"/>
      <c r="P16" s="87"/>
      <c r="Q16" s="87"/>
      <c r="R16" s="87"/>
      <c r="S16" s="87"/>
      <c r="T16" s="243"/>
      <c r="U16" s="16"/>
      <c r="V16" s="53"/>
    </row>
    <row r="17" spans="1:22" ht="24.95" customHeight="1">
      <c r="A17" s="52"/>
      <c r="B17" s="160"/>
      <c r="C17" s="63" t="s">
        <v>9</v>
      </c>
      <c r="D17" s="59">
        <v>11</v>
      </c>
      <c r="E17" s="1" t="s">
        <v>115</v>
      </c>
      <c r="F17" s="43">
        <f>G17-J17</f>
        <v>22</v>
      </c>
      <c r="G17" s="44">
        <f>SUM(H17:S17)</f>
        <v>26</v>
      </c>
      <c r="H17" s="87">
        <v>7</v>
      </c>
      <c r="I17" s="87">
        <v>7</v>
      </c>
      <c r="J17" s="225">
        <v>4</v>
      </c>
      <c r="K17" s="150">
        <v>8</v>
      </c>
      <c r="L17" s="1"/>
      <c r="M17" s="87"/>
      <c r="N17" s="87"/>
      <c r="O17" s="87"/>
      <c r="P17" s="87"/>
      <c r="Q17" s="87"/>
      <c r="R17" s="87"/>
      <c r="S17" s="87"/>
      <c r="T17" s="243"/>
      <c r="U17" s="16"/>
      <c r="V17" s="53"/>
    </row>
    <row r="18" spans="1:22" ht="24.95" customHeight="1">
      <c r="A18" s="52"/>
      <c r="B18" s="160"/>
      <c r="C18" s="61" t="s">
        <v>34</v>
      </c>
      <c r="D18" s="123">
        <v>12</v>
      </c>
      <c r="E18" s="1" t="s">
        <v>116</v>
      </c>
      <c r="F18" s="43">
        <f>G18</f>
        <v>20</v>
      </c>
      <c r="G18" s="44">
        <f>SUM(H18:S18)</f>
        <v>20</v>
      </c>
      <c r="H18" s="150">
        <v>11</v>
      </c>
      <c r="I18" s="125">
        <v>9</v>
      </c>
      <c r="J18" s="112"/>
      <c r="K18" s="112"/>
      <c r="L18" s="1"/>
      <c r="M18" s="125"/>
      <c r="N18" s="125"/>
      <c r="O18" s="125"/>
      <c r="P18" s="125"/>
      <c r="Q18" s="125"/>
      <c r="R18" s="125"/>
      <c r="S18" s="125"/>
      <c r="T18" s="243"/>
      <c r="U18" s="16"/>
      <c r="V18" s="53"/>
    </row>
    <row r="19" spans="1:22" ht="24.95" customHeight="1">
      <c r="A19" s="52"/>
      <c r="B19" s="160"/>
      <c r="C19" s="64" t="s">
        <v>10</v>
      </c>
      <c r="D19" s="59">
        <v>13</v>
      </c>
      <c r="E19" s="1" t="s">
        <v>161</v>
      </c>
      <c r="F19" s="43">
        <f>G19</f>
        <v>20</v>
      </c>
      <c r="G19" s="44">
        <f>SUM(H19:S19)</f>
        <v>20</v>
      </c>
      <c r="H19" s="112"/>
      <c r="I19" s="112"/>
      <c r="J19" s="150">
        <v>11</v>
      </c>
      <c r="K19" s="87">
        <v>9</v>
      </c>
      <c r="L19" s="1"/>
      <c r="M19" s="87"/>
      <c r="N19" s="87"/>
      <c r="O19" s="87"/>
      <c r="P19" s="87"/>
      <c r="Q19" s="87"/>
      <c r="R19" s="87"/>
      <c r="S19" s="87"/>
      <c r="T19" s="243"/>
      <c r="U19" s="16"/>
      <c r="V19" s="53"/>
    </row>
    <row r="20" spans="1:22" ht="24.95" customHeight="1">
      <c r="A20" s="52"/>
      <c r="B20" s="160"/>
      <c r="C20" s="61" t="s">
        <v>34</v>
      </c>
      <c r="D20" s="59">
        <v>14</v>
      </c>
      <c r="E20" s="1" t="s">
        <v>158</v>
      </c>
      <c r="F20" s="43">
        <f>G20-K20</f>
        <v>17</v>
      </c>
      <c r="G20" s="44">
        <f>SUM(H20:S20)</f>
        <v>20</v>
      </c>
      <c r="H20" s="87">
        <v>8</v>
      </c>
      <c r="I20" s="87">
        <v>4</v>
      </c>
      <c r="J20" s="150">
        <v>5</v>
      </c>
      <c r="K20" s="225">
        <v>3</v>
      </c>
      <c r="L20" s="1"/>
      <c r="M20" s="87"/>
      <c r="N20" s="87"/>
      <c r="O20" s="87"/>
      <c r="P20" s="87"/>
      <c r="Q20" s="87"/>
      <c r="R20" s="87"/>
      <c r="S20" s="87"/>
      <c r="T20" s="243"/>
      <c r="U20" s="16"/>
      <c r="V20" s="53"/>
    </row>
    <row r="21" spans="1:22" ht="24.95" customHeight="1">
      <c r="A21" s="52"/>
      <c r="B21" s="160"/>
      <c r="C21" s="61" t="s">
        <v>8</v>
      </c>
      <c r="D21" s="60">
        <v>15</v>
      </c>
      <c r="E21" s="1" t="s">
        <v>159</v>
      </c>
      <c r="F21" s="43">
        <f>G21-J21</f>
        <v>16</v>
      </c>
      <c r="G21" s="44">
        <f>SUM(H21:S21)</f>
        <v>19</v>
      </c>
      <c r="H21" s="87">
        <v>5</v>
      </c>
      <c r="I21" s="87">
        <v>6</v>
      </c>
      <c r="J21" s="225">
        <v>3</v>
      </c>
      <c r="K21" s="87">
        <v>5</v>
      </c>
      <c r="L21" s="1"/>
      <c r="M21" s="87"/>
      <c r="N21" s="87"/>
      <c r="O21" s="87"/>
      <c r="P21" s="87"/>
      <c r="Q21" s="87"/>
      <c r="R21" s="87"/>
      <c r="S21" s="87"/>
      <c r="T21" s="243"/>
      <c r="U21" s="16"/>
      <c r="V21" s="53"/>
    </row>
    <row r="22" spans="1:22" ht="24.95" customHeight="1">
      <c r="A22" s="52"/>
      <c r="B22" s="160"/>
      <c r="C22" s="64" t="s">
        <v>10</v>
      </c>
      <c r="D22" s="60">
        <v>16</v>
      </c>
      <c r="E22" s="1" t="s">
        <v>162</v>
      </c>
      <c r="F22" s="43">
        <f>G22</f>
        <v>13</v>
      </c>
      <c r="G22" s="44">
        <f>SUM(H22:S22)</f>
        <v>13</v>
      </c>
      <c r="H22" s="112"/>
      <c r="I22" s="112"/>
      <c r="J22" s="87">
        <v>6</v>
      </c>
      <c r="K22" s="87">
        <v>7</v>
      </c>
      <c r="L22" s="1"/>
      <c r="M22" s="87"/>
      <c r="N22" s="87"/>
      <c r="O22" s="87"/>
      <c r="P22" s="87"/>
      <c r="Q22" s="87"/>
      <c r="R22" s="87"/>
      <c r="S22" s="87"/>
      <c r="T22" s="243"/>
      <c r="U22" s="16"/>
      <c r="V22" s="53"/>
    </row>
    <row r="23" spans="1:22" ht="24.95" customHeight="1">
      <c r="A23" s="52"/>
      <c r="B23" s="160"/>
      <c r="C23" s="61" t="s">
        <v>33</v>
      </c>
      <c r="D23" s="139">
        <v>17</v>
      </c>
      <c r="E23" s="1" t="s">
        <v>160</v>
      </c>
      <c r="F23" s="43">
        <f>G23-J23</f>
        <v>11</v>
      </c>
      <c r="G23" s="44">
        <f>SUM(H23:S23)</f>
        <v>13</v>
      </c>
      <c r="H23" s="150">
        <v>4</v>
      </c>
      <c r="I23" s="150">
        <v>5</v>
      </c>
      <c r="J23" s="225">
        <v>2</v>
      </c>
      <c r="K23" s="140">
        <v>2</v>
      </c>
      <c r="L23" s="1"/>
      <c r="M23" s="140"/>
      <c r="N23" s="140"/>
      <c r="O23" s="140"/>
      <c r="P23" s="140"/>
      <c r="Q23" s="140"/>
      <c r="R23" s="140"/>
      <c r="S23" s="140"/>
      <c r="T23" s="243"/>
      <c r="U23" s="16"/>
      <c r="V23" s="53"/>
    </row>
    <row r="24" spans="1:22" ht="24.95" customHeight="1">
      <c r="A24" s="52"/>
      <c r="B24" s="160"/>
      <c r="C24" s="64" t="s">
        <v>10</v>
      </c>
      <c r="D24" s="139">
        <v>18</v>
      </c>
      <c r="E24" s="1" t="s">
        <v>163</v>
      </c>
      <c r="F24" s="43">
        <f>G24</f>
        <v>11</v>
      </c>
      <c r="G24" s="44">
        <f>SUM(H24:S24)</f>
        <v>11</v>
      </c>
      <c r="H24" s="112"/>
      <c r="I24" s="112"/>
      <c r="J24" s="140">
        <v>7</v>
      </c>
      <c r="K24" s="140">
        <v>4</v>
      </c>
      <c r="L24" s="1"/>
      <c r="M24" s="140"/>
      <c r="N24" s="140"/>
      <c r="O24" s="140"/>
      <c r="P24" s="140"/>
      <c r="Q24" s="140"/>
      <c r="R24" s="140"/>
      <c r="S24" s="140"/>
      <c r="T24" s="243"/>
      <c r="U24" s="16"/>
      <c r="V24" s="53"/>
    </row>
    <row r="25" spans="1:22" ht="24.95" customHeight="1">
      <c r="A25" s="52"/>
      <c r="B25" s="160"/>
      <c r="C25" s="64" t="s">
        <v>10</v>
      </c>
      <c r="D25" s="139">
        <v>19</v>
      </c>
      <c r="E25" s="1"/>
      <c r="F25" s="43">
        <f>G25</f>
        <v>0</v>
      </c>
      <c r="G25" s="44">
        <f>SUM(H25:S25)</f>
        <v>0</v>
      </c>
      <c r="H25" s="140"/>
      <c r="I25" s="140"/>
      <c r="J25" s="87"/>
      <c r="K25" s="87"/>
      <c r="L25" s="1"/>
      <c r="M25" s="87"/>
      <c r="N25" s="87"/>
      <c r="O25" s="87"/>
      <c r="P25" s="87"/>
      <c r="Q25" s="87"/>
      <c r="R25" s="87"/>
      <c r="S25" s="87"/>
      <c r="T25" s="243"/>
      <c r="U25" s="16"/>
      <c r="V25" s="53"/>
    </row>
    <row r="26" spans="1:22" ht="24.95" customHeight="1">
      <c r="A26" s="52"/>
      <c r="B26" s="160"/>
      <c r="C26" s="64" t="s">
        <v>10</v>
      </c>
      <c r="D26" s="139">
        <v>20</v>
      </c>
      <c r="E26" s="1"/>
      <c r="F26" s="43">
        <f>G26</f>
        <v>0</v>
      </c>
      <c r="G26" s="44">
        <f>SUM(H26:S26)</f>
        <v>0</v>
      </c>
      <c r="H26" s="140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243"/>
      <c r="U26" s="16"/>
      <c r="V26" s="53"/>
    </row>
    <row r="27" spans="1:22" ht="24.95" customHeight="1">
      <c r="A27" s="52"/>
      <c r="B27" s="160"/>
      <c r="C27" s="13"/>
      <c r="D27" s="13"/>
      <c r="E27" s="13"/>
      <c r="F27" s="81" t="s">
        <v>6</v>
      </c>
      <c r="G27" s="82" t="s">
        <v>31</v>
      </c>
      <c r="H27" s="63" t="s">
        <v>9</v>
      </c>
      <c r="I27" s="63" t="s">
        <v>32</v>
      </c>
      <c r="J27" s="63" t="s">
        <v>43</v>
      </c>
      <c r="K27" s="63" t="s">
        <v>60</v>
      </c>
      <c r="L27" s="61" t="s">
        <v>64</v>
      </c>
      <c r="M27" s="61" t="s">
        <v>42</v>
      </c>
      <c r="N27" s="61" t="s">
        <v>34</v>
      </c>
      <c r="O27" s="61" t="s">
        <v>33</v>
      </c>
      <c r="P27" s="61" t="s">
        <v>8</v>
      </c>
      <c r="Q27" s="64" t="s">
        <v>10</v>
      </c>
      <c r="R27" s="76"/>
      <c r="S27" s="13"/>
      <c r="T27" s="16"/>
      <c r="U27" s="16"/>
      <c r="V27" s="53"/>
    </row>
    <row r="28" spans="1:22" ht="18.75">
      <c r="A28" s="52"/>
      <c r="B28" s="124"/>
      <c r="C28" s="13"/>
      <c r="D28" s="13"/>
      <c r="E28" s="13"/>
      <c r="F28" s="165" t="s">
        <v>139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3"/>
      <c r="T28" s="16"/>
      <c r="U28" s="16"/>
      <c r="V28" s="53"/>
    </row>
    <row r="29" spans="1:22" ht="20.45" customHeight="1">
      <c r="A29" s="52"/>
      <c r="B29" s="14"/>
      <c r="C29" s="14"/>
      <c r="D29" s="14"/>
      <c r="E29" s="14"/>
      <c r="F29" s="7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16"/>
      <c r="V29" s="53"/>
    </row>
    <row r="30" spans="1:22" s="17" customFormat="1" ht="25.5" customHeight="1">
      <c r="A30" s="52"/>
      <c r="B30" s="161" t="s">
        <v>55</v>
      </c>
      <c r="C30" s="228"/>
      <c r="D30" s="228"/>
      <c r="E30" s="228"/>
      <c r="F30" s="228"/>
      <c r="G30" s="229"/>
      <c r="H30" s="163" t="s">
        <v>14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241" t="s">
        <v>51</v>
      </c>
      <c r="U30" s="16"/>
      <c r="V30" s="53"/>
    </row>
    <row r="31" spans="1:22" ht="18" customHeight="1">
      <c r="A31" s="52"/>
      <c r="B31" s="161"/>
      <c r="C31" s="177" t="s">
        <v>1</v>
      </c>
      <c r="D31" s="177"/>
      <c r="E31" s="178" t="s">
        <v>5</v>
      </c>
      <c r="F31" s="156" t="s">
        <v>164</v>
      </c>
      <c r="G31" s="179" t="s">
        <v>7</v>
      </c>
      <c r="H31" s="6">
        <v>1</v>
      </c>
      <c r="I31" s="6">
        <v>2</v>
      </c>
      <c r="J31" s="12">
        <v>3</v>
      </c>
      <c r="K31" s="6">
        <v>4</v>
      </c>
      <c r="L31" s="6">
        <v>5</v>
      </c>
      <c r="M31" s="25">
        <v>6</v>
      </c>
      <c r="N31" s="6">
        <v>7</v>
      </c>
      <c r="O31" s="6">
        <v>8</v>
      </c>
      <c r="P31" s="25">
        <v>9</v>
      </c>
      <c r="Q31" s="6">
        <v>10</v>
      </c>
      <c r="R31" s="38">
        <v>11</v>
      </c>
      <c r="S31" s="25">
        <v>12</v>
      </c>
      <c r="T31" s="241"/>
      <c r="U31" s="16"/>
      <c r="V31" s="53"/>
    </row>
    <row r="32" spans="1:22" ht="18" customHeight="1">
      <c r="A32" s="52"/>
      <c r="B32" s="161"/>
      <c r="C32" s="177"/>
      <c r="D32" s="177"/>
      <c r="E32" s="178"/>
      <c r="F32" s="156"/>
      <c r="G32" s="179"/>
      <c r="H32" s="154">
        <v>44485</v>
      </c>
      <c r="I32" s="154"/>
      <c r="J32" s="154">
        <v>44513</v>
      </c>
      <c r="K32" s="154"/>
      <c r="L32" s="154">
        <v>44534</v>
      </c>
      <c r="M32" s="154"/>
      <c r="N32" s="154">
        <v>44576</v>
      </c>
      <c r="O32" s="154"/>
      <c r="P32" s="154"/>
      <c r="Q32" s="154"/>
      <c r="R32" s="154"/>
      <c r="S32" s="154"/>
      <c r="T32" s="241"/>
      <c r="U32" s="16"/>
      <c r="V32" s="53"/>
    </row>
    <row r="33" spans="1:22" ht="24.95" customHeight="1">
      <c r="A33" s="52"/>
      <c r="B33" s="161"/>
      <c r="C33" s="83" t="s">
        <v>6</v>
      </c>
      <c r="D33" s="84">
        <v>1</v>
      </c>
      <c r="E33" s="86" t="s">
        <v>70</v>
      </c>
      <c r="F33" s="43">
        <f>G33-J33</f>
        <v>60</v>
      </c>
      <c r="G33" s="55">
        <f>SUM(H33:S33)</f>
        <v>78</v>
      </c>
      <c r="H33" s="49">
        <v>20</v>
      </c>
      <c r="I33" s="49">
        <v>20</v>
      </c>
      <c r="J33" s="224">
        <v>18</v>
      </c>
      <c r="K33" s="49">
        <v>20</v>
      </c>
      <c r="L33" s="88"/>
      <c r="M33" s="87"/>
      <c r="N33" s="87"/>
      <c r="O33" s="87"/>
      <c r="P33" s="87"/>
      <c r="Q33" s="87"/>
      <c r="R33" s="125"/>
      <c r="S33" s="87"/>
      <c r="T33" s="241"/>
      <c r="U33" s="16"/>
      <c r="V33" s="53"/>
    </row>
    <row r="34" spans="1:22" ht="24.95" customHeight="1">
      <c r="A34" s="52"/>
      <c r="B34" s="161"/>
      <c r="C34" s="83" t="s">
        <v>6</v>
      </c>
      <c r="D34" s="84"/>
      <c r="E34" s="86" t="s">
        <v>79</v>
      </c>
      <c r="F34" s="43">
        <f>G34-J34</f>
        <v>60</v>
      </c>
      <c r="G34" s="55">
        <f>SUM(H34:S34)</f>
        <v>78</v>
      </c>
      <c r="H34" s="49">
        <v>20</v>
      </c>
      <c r="I34" s="49">
        <v>20</v>
      </c>
      <c r="J34" s="224">
        <v>18</v>
      </c>
      <c r="K34" s="49">
        <v>20</v>
      </c>
      <c r="L34" s="88"/>
      <c r="M34" s="87"/>
      <c r="N34" s="87"/>
      <c r="O34" s="87"/>
      <c r="P34" s="87"/>
      <c r="Q34" s="87"/>
      <c r="R34" s="125"/>
      <c r="S34" s="87"/>
      <c r="T34" s="241"/>
      <c r="U34" s="16"/>
      <c r="V34" s="53"/>
    </row>
    <row r="35" spans="1:22" ht="24.95" customHeight="1">
      <c r="A35" s="52"/>
      <c r="B35" s="161"/>
      <c r="C35" s="83" t="s">
        <v>6</v>
      </c>
      <c r="D35" s="84">
        <v>3</v>
      </c>
      <c r="E35" s="86" t="s">
        <v>39</v>
      </c>
      <c r="F35" s="43">
        <f>G35-H35</f>
        <v>56</v>
      </c>
      <c r="G35" s="55">
        <f>SUM(H35:S35)</f>
        <v>74</v>
      </c>
      <c r="H35" s="224">
        <v>18</v>
      </c>
      <c r="I35" s="50">
        <v>18</v>
      </c>
      <c r="J35" s="49">
        <v>20</v>
      </c>
      <c r="K35" s="50">
        <v>18</v>
      </c>
      <c r="L35" s="88"/>
      <c r="M35" s="87"/>
      <c r="N35" s="87"/>
      <c r="O35" s="87"/>
      <c r="P35" s="87"/>
      <c r="Q35" s="87"/>
      <c r="R35" s="125"/>
      <c r="S35" s="87"/>
      <c r="T35" s="241"/>
      <c r="U35" s="16"/>
      <c r="V35" s="53"/>
    </row>
    <row r="36" spans="1:22" ht="24.95" customHeight="1">
      <c r="A36" s="52"/>
      <c r="B36" s="161"/>
      <c r="C36" s="63" t="s">
        <v>9</v>
      </c>
      <c r="D36" s="84"/>
      <c r="E36" s="86" t="s">
        <v>74</v>
      </c>
      <c r="F36" s="43">
        <f>G36-H36</f>
        <v>54</v>
      </c>
      <c r="G36" s="55">
        <f>SUM(H36:S36)</f>
        <v>70</v>
      </c>
      <c r="H36" s="226">
        <v>16</v>
      </c>
      <c r="I36" s="51">
        <v>16</v>
      </c>
      <c r="J36" s="49">
        <v>20</v>
      </c>
      <c r="K36" s="50">
        <v>18</v>
      </c>
      <c r="L36" s="88"/>
      <c r="M36" s="87"/>
      <c r="N36" s="87"/>
      <c r="O36" s="87"/>
      <c r="P36" s="87"/>
      <c r="Q36" s="87"/>
      <c r="R36" s="125"/>
      <c r="S36" s="87"/>
      <c r="T36" s="241"/>
      <c r="U36" s="16"/>
      <c r="V36" s="53"/>
    </row>
    <row r="37" spans="1:22" ht="24.95" customHeight="1">
      <c r="A37" s="52"/>
      <c r="B37" s="161"/>
      <c r="C37" s="61" t="s">
        <v>33</v>
      </c>
      <c r="D37" s="84">
        <v>5</v>
      </c>
      <c r="E37" s="86" t="s">
        <v>78</v>
      </c>
      <c r="F37" s="43">
        <f>G37-J37</f>
        <v>52</v>
      </c>
      <c r="G37" s="55">
        <f>SUM(H37:S37)</f>
        <v>68</v>
      </c>
      <c r="H37" s="50">
        <v>18</v>
      </c>
      <c r="I37" s="50">
        <v>18</v>
      </c>
      <c r="J37" s="226">
        <v>16</v>
      </c>
      <c r="K37" s="51">
        <v>16</v>
      </c>
      <c r="L37" s="88"/>
      <c r="M37" s="87"/>
      <c r="N37" s="87"/>
      <c r="O37" s="87"/>
      <c r="P37" s="87"/>
      <c r="Q37" s="87"/>
      <c r="R37" s="125"/>
      <c r="S37" s="87"/>
      <c r="T37" s="241"/>
      <c r="U37" s="16"/>
      <c r="V37" s="53"/>
    </row>
    <row r="38" spans="1:22" ht="24.95" customHeight="1">
      <c r="A38" s="52"/>
      <c r="B38" s="161"/>
      <c r="C38" s="61" t="s">
        <v>8</v>
      </c>
      <c r="D38" s="84">
        <v>6</v>
      </c>
      <c r="E38" s="86" t="s">
        <v>37</v>
      </c>
      <c r="F38" s="43">
        <f>G38-J38</f>
        <v>47</v>
      </c>
      <c r="G38" s="55">
        <f>SUM(H38:S38)</f>
        <v>62</v>
      </c>
      <c r="H38" s="51">
        <v>16</v>
      </c>
      <c r="I38" s="51">
        <v>16</v>
      </c>
      <c r="J38" s="225">
        <v>15</v>
      </c>
      <c r="K38" s="87">
        <v>15</v>
      </c>
      <c r="L38" s="88"/>
      <c r="M38" s="87"/>
      <c r="N38" s="87"/>
      <c r="O38" s="87"/>
      <c r="P38" s="87"/>
      <c r="Q38" s="87"/>
      <c r="R38" s="125"/>
      <c r="S38" s="87"/>
      <c r="T38" s="241"/>
      <c r="U38" s="16"/>
      <c r="V38" s="53"/>
    </row>
    <row r="39" spans="1:22" ht="24.95" customHeight="1">
      <c r="A39" s="52"/>
      <c r="B39" s="161"/>
      <c r="C39" s="83" t="s">
        <v>6</v>
      </c>
      <c r="D39" s="84">
        <v>7</v>
      </c>
      <c r="E39" s="86" t="s">
        <v>40</v>
      </c>
      <c r="F39" s="43">
        <f>G39-J39</f>
        <v>44</v>
      </c>
      <c r="G39" s="55">
        <f>SUM(H39:S39)</f>
        <v>58</v>
      </c>
      <c r="H39" s="125">
        <v>15</v>
      </c>
      <c r="I39" s="125">
        <v>15</v>
      </c>
      <c r="J39" s="225">
        <v>14</v>
      </c>
      <c r="K39" s="87">
        <v>14</v>
      </c>
      <c r="L39" s="88"/>
      <c r="M39" s="87"/>
      <c r="N39" s="87"/>
      <c r="O39" s="87"/>
      <c r="P39" s="87"/>
      <c r="Q39" s="87"/>
      <c r="R39" s="125"/>
      <c r="S39" s="87"/>
      <c r="T39" s="241"/>
      <c r="U39" s="16"/>
      <c r="V39" s="53"/>
    </row>
    <row r="40" spans="1:22" ht="24.95" customHeight="1">
      <c r="A40" s="52"/>
      <c r="B40" s="161"/>
      <c r="C40" s="83" t="s">
        <v>6</v>
      </c>
      <c r="D40" s="84">
        <v>8</v>
      </c>
      <c r="E40" s="86" t="s">
        <v>110</v>
      </c>
      <c r="F40" s="43">
        <f>G40-I40</f>
        <v>37</v>
      </c>
      <c r="G40" s="55">
        <f>SUM(H40:S40)</f>
        <v>48</v>
      </c>
      <c r="H40" s="125">
        <v>12</v>
      </c>
      <c r="I40" s="225">
        <v>11</v>
      </c>
      <c r="J40" s="87">
        <v>13</v>
      </c>
      <c r="K40" s="87">
        <v>12</v>
      </c>
      <c r="L40" s="88"/>
      <c r="M40" s="87"/>
      <c r="N40" s="87"/>
      <c r="O40" s="87"/>
      <c r="P40" s="87"/>
      <c r="Q40" s="87"/>
      <c r="R40" s="125"/>
      <c r="S40" s="87"/>
      <c r="T40" s="241"/>
      <c r="U40" s="16"/>
      <c r="V40" s="53"/>
    </row>
    <row r="41" spans="1:22" ht="24.95" customHeight="1">
      <c r="A41" s="52"/>
      <c r="B41" s="161"/>
      <c r="C41" s="83" t="s">
        <v>6</v>
      </c>
      <c r="D41" s="84">
        <v>9</v>
      </c>
      <c r="E41" s="86" t="s">
        <v>85</v>
      </c>
      <c r="F41" s="43">
        <f>G41-J41</f>
        <v>33</v>
      </c>
      <c r="G41" s="55">
        <f>SUM(H41:S41)</f>
        <v>43</v>
      </c>
      <c r="H41" s="109">
        <v>11</v>
      </c>
      <c r="I41" s="109">
        <v>12</v>
      </c>
      <c r="J41" s="225">
        <v>10</v>
      </c>
      <c r="K41" s="87">
        <v>10</v>
      </c>
      <c r="L41" s="88"/>
      <c r="M41" s="87"/>
      <c r="N41" s="87"/>
      <c r="O41" s="87"/>
      <c r="P41" s="87"/>
      <c r="Q41" s="87"/>
      <c r="R41" s="87"/>
      <c r="S41" s="87"/>
      <c r="T41" s="241"/>
      <c r="U41" s="16"/>
      <c r="V41" s="53"/>
    </row>
    <row r="42" spans="1:22" ht="24.95" customHeight="1">
      <c r="A42" s="52"/>
      <c r="B42" s="161"/>
      <c r="C42" s="83" t="s">
        <v>6</v>
      </c>
      <c r="D42" s="84">
        <v>10</v>
      </c>
      <c r="E42" s="88" t="s">
        <v>84</v>
      </c>
      <c r="F42" s="43">
        <f>G42-H42</f>
        <v>32</v>
      </c>
      <c r="G42" s="55">
        <f>SUM(H42:S42)</f>
        <v>42</v>
      </c>
      <c r="H42" s="225">
        <v>10</v>
      </c>
      <c r="I42" s="87">
        <v>12</v>
      </c>
      <c r="J42" s="87">
        <v>10</v>
      </c>
      <c r="K42" s="87">
        <v>10</v>
      </c>
      <c r="L42" s="88"/>
      <c r="M42" s="87"/>
      <c r="N42" s="87"/>
      <c r="O42" s="87"/>
      <c r="P42" s="87"/>
      <c r="Q42" s="87"/>
      <c r="R42" s="87"/>
      <c r="S42" s="87"/>
      <c r="T42" s="241"/>
      <c r="U42" s="16"/>
      <c r="V42" s="53"/>
    </row>
    <row r="43" spans="1:22" ht="24.95" customHeight="1">
      <c r="A43" s="52"/>
      <c r="B43" s="161"/>
      <c r="C43" s="82" t="s">
        <v>31</v>
      </c>
      <c r="D43" s="84">
        <v>11</v>
      </c>
      <c r="E43" s="86" t="s">
        <v>66</v>
      </c>
      <c r="F43" s="43">
        <f>G43-H43</f>
        <v>30</v>
      </c>
      <c r="G43" s="55">
        <f>SUM(H43:S43)</f>
        <v>39</v>
      </c>
      <c r="H43" s="225">
        <v>9</v>
      </c>
      <c r="I43" s="87">
        <v>10</v>
      </c>
      <c r="J43" s="150">
        <v>9</v>
      </c>
      <c r="K43" s="150">
        <v>11</v>
      </c>
      <c r="L43" s="88"/>
      <c r="M43" s="87"/>
      <c r="N43" s="87"/>
      <c r="O43" s="87"/>
      <c r="P43" s="87"/>
      <c r="Q43" s="87"/>
      <c r="R43" s="87"/>
      <c r="S43" s="87"/>
      <c r="T43" s="241"/>
      <c r="U43" s="16"/>
      <c r="V43" s="53"/>
    </row>
    <row r="44" spans="1:22" ht="24.95" customHeight="1">
      <c r="A44" s="52"/>
      <c r="B44" s="161"/>
      <c r="C44" s="61" t="s">
        <v>8</v>
      </c>
      <c r="D44" s="87">
        <v>12</v>
      </c>
      <c r="E44" s="88" t="s">
        <v>117</v>
      </c>
      <c r="F44" s="43">
        <f>G44</f>
        <v>20</v>
      </c>
      <c r="G44" s="55">
        <f>SUM(H44:S44)</f>
        <v>20</v>
      </c>
      <c r="H44" s="150">
        <v>11</v>
      </c>
      <c r="I44" s="87">
        <v>9</v>
      </c>
      <c r="J44" s="112"/>
      <c r="K44" s="112"/>
      <c r="L44" s="88"/>
      <c r="M44" s="87"/>
      <c r="N44" s="87"/>
      <c r="O44" s="87"/>
      <c r="P44" s="87"/>
      <c r="Q44" s="87"/>
      <c r="R44" s="87"/>
      <c r="S44" s="87"/>
      <c r="T44" s="241"/>
      <c r="U44" s="16"/>
      <c r="V44" s="53"/>
    </row>
    <row r="45" spans="1:22" ht="24.95" customHeight="1">
      <c r="A45" s="52"/>
      <c r="B45" s="161"/>
      <c r="C45" s="64" t="s">
        <v>10</v>
      </c>
      <c r="D45" s="87">
        <v>13</v>
      </c>
      <c r="E45" s="86" t="s">
        <v>152</v>
      </c>
      <c r="F45" s="43">
        <f>G45</f>
        <v>20</v>
      </c>
      <c r="G45" s="55">
        <f>SUM(H45:S45)</f>
        <v>20</v>
      </c>
      <c r="H45" s="112"/>
      <c r="I45" s="112"/>
      <c r="J45" s="150">
        <v>11</v>
      </c>
      <c r="K45" s="87">
        <v>9</v>
      </c>
      <c r="L45" s="88"/>
      <c r="M45" s="87"/>
      <c r="N45" s="87"/>
      <c r="O45" s="87"/>
      <c r="P45" s="87"/>
      <c r="Q45" s="87"/>
      <c r="R45" s="87"/>
      <c r="S45" s="87"/>
      <c r="T45" s="241"/>
      <c r="U45" s="16"/>
      <c r="V45" s="53"/>
    </row>
    <row r="46" spans="1:22" ht="24.95" customHeight="1">
      <c r="A46" s="52"/>
      <c r="B46" s="161"/>
      <c r="C46" s="64" t="s">
        <v>10</v>
      </c>
      <c r="D46" s="87"/>
      <c r="E46" s="86" t="s">
        <v>151</v>
      </c>
      <c r="F46" s="43">
        <f>G46</f>
        <v>20</v>
      </c>
      <c r="G46" s="55">
        <f>SUM(H46:S46)</f>
        <v>20</v>
      </c>
      <c r="H46" s="112"/>
      <c r="I46" s="112"/>
      <c r="J46" s="150">
        <v>11</v>
      </c>
      <c r="K46" s="87">
        <v>9</v>
      </c>
      <c r="L46" s="88"/>
      <c r="M46" s="87"/>
      <c r="N46" s="87"/>
      <c r="O46" s="87"/>
      <c r="P46" s="87"/>
      <c r="Q46" s="87"/>
      <c r="R46" s="87"/>
      <c r="S46" s="87"/>
      <c r="T46" s="241"/>
      <c r="U46" s="16"/>
      <c r="V46" s="53"/>
    </row>
    <row r="47" spans="1:22" ht="24.95" customHeight="1">
      <c r="A47" s="52"/>
      <c r="B47" s="161"/>
      <c r="C47" s="61" t="s">
        <v>33</v>
      </c>
      <c r="D47" s="87">
        <v>15</v>
      </c>
      <c r="E47" s="86" t="s">
        <v>82</v>
      </c>
      <c r="F47" s="43">
        <f>G47-J47</f>
        <v>19</v>
      </c>
      <c r="G47" s="55">
        <f>SUM(H47:S47)</f>
        <v>24</v>
      </c>
      <c r="H47" s="87">
        <v>8</v>
      </c>
      <c r="I47" s="87">
        <v>6</v>
      </c>
      <c r="J47" s="225">
        <v>5</v>
      </c>
      <c r="K47" s="150">
        <v>5</v>
      </c>
      <c r="L47" s="88"/>
      <c r="M47" s="87"/>
      <c r="N47" s="87"/>
      <c r="O47" s="87"/>
      <c r="P47" s="87"/>
      <c r="Q47" s="87"/>
      <c r="R47" s="125"/>
      <c r="S47" s="87"/>
      <c r="T47" s="241"/>
      <c r="U47" s="16"/>
      <c r="V47" s="53"/>
    </row>
    <row r="48" spans="1:22" ht="24.95" customHeight="1">
      <c r="A48" s="52"/>
      <c r="B48" s="161"/>
      <c r="C48" s="61" t="s">
        <v>33</v>
      </c>
      <c r="D48" s="87">
        <v>16</v>
      </c>
      <c r="E48" s="88" t="s">
        <v>80</v>
      </c>
      <c r="F48" s="43">
        <f>G48-J48</f>
        <v>18</v>
      </c>
      <c r="G48" s="55">
        <f>SUM(H48:S48)</f>
        <v>21</v>
      </c>
      <c r="H48" s="150">
        <v>8</v>
      </c>
      <c r="I48" s="150">
        <v>5</v>
      </c>
      <c r="J48" s="225">
        <v>3</v>
      </c>
      <c r="K48" s="87">
        <v>5</v>
      </c>
      <c r="L48" s="88"/>
      <c r="M48" s="87"/>
      <c r="N48" s="87"/>
      <c r="O48" s="87"/>
      <c r="P48" s="87"/>
      <c r="Q48" s="87"/>
      <c r="R48" s="125"/>
      <c r="S48" s="87"/>
      <c r="T48" s="241"/>
      <c r="U48" s="16"/>
      <c r="V48" s="53"/>
    </row>
    <row r="49" spans="1:22" ht="24.95" customHeight="1">
      <c r="A49" s="52"/>
      <c r="B49" s="161"/>
      <c r="C49" s="61" t="s">
        <v>33</v>
      </c>
      <c r="D49" s="87">
        <v>17</v>
      </c>
      <c r="E49" s="88" t="s">
        <v>71</v>
      </c>
      <c r="F49" s="43">
        <f>G49-K49</f>
        <v>16</v>
      </c>
      <c r="G49" s="55">
        <f>SUM(H49:S49)</f>
        <v>19</v>
      </c>
      <c r="H49" s="150">
        <v>5</v>
      </c>
      <c r="I49" s="150">
        <v>6</v>
      </c>
      <c r="J49" s="87">
        <v>5</v>
      </c>
      <c r="K49" s="225">
        <v>3</v>
      </c>
      <c r="L49" s="88"/>
      <c r="M49" s="87"/>
      <c r="N49" s="87"/>
      <c r="O49" s="87"/>
      <c r="P49" s="87"/>
      <c r="Q49" s="87"/>
      <c r="R49" s="125"/>
      <c r="S49" s="87"/>
      <c r="T49" s="241"/>
      <c r="U49" s="16"/>
      <c r="V49" s="53"/>
    </row>
    <row r="50" spans="1:22" ht="24.95" customHeight="1">
      <c r="A50" s="52"/>
      <c r="B50" s="161"/>
      <c r="C50" s="64" t="s">
        <v>10</v>
      </c>
      <c r="D50" s="140">
        <v>18</v>
      </c>
      <c r="E50" s="88" t="s">
        <v>153</v>
      </c>
      <c r="F50" s="43">
        <f>G50</f>
        <v>14</v>
      </c>
      <c r="G50" s="55">
        <f>SUM(H50:S50)</f>
        <v>14</v>
      </c>
      <c r="H50" s="112"/>
      <c r="I50" s="112"/>
      <c r="J50" s="140">
        <v>7</v>
      </c>
      <c r="K50" s="140">
        <v>7</v>
      </c>
      <c r="L50" s="88"/>
      <c r="M50" s="140"/>
      <c r="N50" s="140"/>
      <c r="O50" s="140"/>
      <c r="P50" s="140"/>
      <c r="Q50" s="140"/>
      <c r="R50" s="140"/>
      <c r="S50" s="140"/>
      <c r="T50" s="241"/>
      <c r="U50" s="16"/>
      <c r="V50" s="53"/>
    </row>
    <row r="51" spans="1:22" ht="24.95" customHeight="1">
      <c r="A51" s="14"/>
      <c r="B51" s="161"/>
      <c r="C51" s="64" t="s">
        <v>10</v>
      </c>
      <c r="D51" s="140">
        <v>19</v>
      </c>
      <c r="E51" s="88"/>
      <c r="F51" s="43">
        <f>G51</f>
        <v>0</v>
      </c>
      <c r="G51" s="55">
        <f>SUM(H51:S51)</f>
        <v>0</v>
      </c>
      <c r="H51" s="140"/>
      <c r="I51" s="140"/>
      <c r="J51" s="140"/>
      <c r="K51" s="140"/>
      <c r="L51" s="88"/>
      <c r="M51" s="140"/>
      <c r="N51" s="140"/>
      <c r="O51" s="140"/>
      <c r="P51" s="140"/>
      <c r="Q51" s="140"/>
      <c r="R51" s="140"/>
      <c r="S51" s="140"/>
      <c r="T51" s="241"/>
      <c r="U51" s="16"/>
      <c r="V51" s="53"/>
    </row>
    <row r="52" spans="1:22" ht="24.95" customHeight="1">
      <c r="A52" s="14"/>
      <c r="B52" s="161"/>
      <c r="C52" s="64" t="s">
        <v>10</v>
      </c>
      <c r="D52" s="140">
        <v>20</v>
      </c>
      <c r="E52" s="86"/>
      <c r="F52" s="43"/>
      <c r="G52" s="55"/>
      <c r="H52" s="87"/>
      <c r="I52" s="87"/>
      <c r="J52" s="87"/>
      <c r="K52" s="87"/>
      <c r="L52" s="88"/>
      <c r="M52" s="87"/>
      <c r="N52" s="87"/>
      <c r="O52" s="87"/>
      <c r="P52" s="87"/>
      <c r="Q52" s="87"/>
      <c r="R52" s="125"/>
      <c r="S52" s="87"/>
      <c r="T52" s="241"/>
      <c r="U52" s="16"/>
      <c r="V52" s="53"/>
    </row>
    <row r="53" spans="1:22" ht="24.95" customHeight="1">
      <c r="A53" s="14"/>
      <c r="B53" s="161"/>
      <c r="C53" s="13"/>
      <c r="D53" s="13"/>
      <c r="E53" s="13"/>
      <c r="F53" s="83" t="s">
        <v>6</v>
      </c>
      <c r="G53" s="78" t="s">
        <v>31</v>
      </c>
      <c r="H53" s="78" t="s">
        <v>9</v>
      </c>
      <c r="I53" s="63" t="s">
        <v>32</v>
      </c>
      <c r="J53" s="63" t="s">
        <v>43</v>
      </c>
      <c r="K53" s="63" t="s">
        <v>60</v>
      </c>
      <c r="L53" s="61" t="s">
        <v>64</v>
      </c>
      <c r="M53" s="61" t="s">
        <v>42</v>
      </c>
      <c r="N53" s="61" t="s">
        <v>34</v>
      </c>
      <c r="O53" s="61" t="s">
        <v>33</v>
      </c>
      <c r="P53" s="61" t="s">
        <v>8</v>
      </c>
      <c r="Q53" s="64" t="s">
        <v>10</v>
      </c>
      <c r="R53" s="62"/>
      <c r="S53" s="13"/>
      <c r="T53" s="14"/>
      <c r="U53" s="14"/>
      <c r="V53" s="53"/>
    </row>
    <row r="54" spans="1:22" ht="24.9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53"/>
    </row>
    <row r="55" spans="1:22" ht="23.25">
      <c r="A55" s="14"/>
      <c r="B55" s="14"/>
      <c r="C55" s="14"/>
      <c r="D55" s="14"/>
      <c r="E55" s="56" t="s">
        <v>15</v>
      </c>
      <c r="F55" s="57" t="s">
        <v>21</v>
      </c>
      <c r="G55" s="57" t="s">
        <v>22</v>
      </c>
      <c r="H55" s="57" t="s">
        <v>28</v>
      </c>
      <c r="I55" s="57" t="s">
        <v>27</v>
      </c>
      <c r="J55" s="57" t="s">
        <v>26</v>
      </c>
      <c r="K55" s="57" t="s">
        <v>36</v>
      </c>
      <c r="L55" s="57" t="s">
        <v>35</v>
      </c>
      <c r="M55" s="57" t="s">
        <v>44</v>
      </c>
      <c r="N55" s="57" t="s">
        <v>56</v>
      </c>
      <c r="O55" s="57" t="s">
        <v>57</v>
      </c>
      <c r="P55" s="57" t="s">
        <v>62</v>
      </c>
      <c r="Q55" s="57" t="s">
        <v>63</v>
      </c>
      <c r="R55" s="14"/>
      <c r="S55" s="14"/>
      <c r="T55" s="16"/>
      <c r="U55" s="16"/>
      <c r="V55" s="53"/>
    </row>
    <row r="56" spans="1:22" ht="15.75">
      <c r="A56" s="14"/>
      <c r="B56" s="14"/>
      <c r="C56" s="14"/>
      <c r="D56" s="176" t="s">
        <v>50</v>
      </c>
      <c r="E56" s="1" t="s">
        <v>83</v>
      </c>
      <c r="F56" s="103">
        <v>21</v>
      </c>
      <c r="G56" s="103">
        <v>8</v>
      </c>
      <c r="H56" s="103">
        <v>2</v>
      </c>
      <c r="I56" s="103">
        <v>18</v>
      </c>
      <c r="J56" s="102"/>
      <c r="K56" s="102"/>
      <c r="L56" s="103"/>
      <c r="M56" s="103"/>
      <c r="N56" s="103"/>
      <c r="O56" s="103"/>
      <c r="P56" s="105"/>
      <c r="Q56" s="105"/>
      <c r="R56" s="14"/>
      <c r="S56" s="14"/>
      <c r="T56" s="16"/>
      <c r="U56" s="16"/>
      <c r="V56" s="53"/>
    </row>
    <row r="57" spans="1:22" ht="15.95" customHeight="1">
      <c r="A57" s="14"/>
      <c r="B57" s="14"/>
      <c r="C57" s="14"/>
      <c r="D57" s="176"/>
      <c r="E57" s="1" t="s">
        <v>115</v>
      </c>
      <c r="F57" s="102">
        <v>8</v>
      </c>
      <c r="G57" s="102">
        <v>5</v>
      </c>
      <c r="H57" s="102">
        <v>15</v>
      </c>
      <c r="I57" s="102">
        <v>6</v>
      </c>
      <c r="J57" s="104"/>
      <c r="K57" s="104"/>
      <c r="L57" s="105"/>
      <c r="M57" s="105"/>
      <c r="N57" s="105"/>
      <c r="O57" s="105"/>
      <c r="P57" s="103"/>
      <c r="Q57" s="103"/>
      <c r="R57" s="14"/>
      <c r="S57" s="14"/>
      <c r="T57" s="14"/>
      <c r="U57" s="14"/>
      <c r="V57" s="53"/>
    </row>
    <row r="58" spans="1:22" ht="15.95" customHeight="1">
      <c r="A58" s="14"/>
      <c r="B58" s="14"/>
      <c r="C58" s="14"/>
      <c r="D58" s="176"/>
      <c r="E58" s="1" t="s">
        <v>146</v>
      </c>
      <c r="F58" s="103">
        <v>5</v>
      </c>
      <c r="G58" s="105">
        <v>7</v>
      </c>
      <c r="H58" s="102">
        <v>4</v>
      </c>
      <c r="I58" s="105">
        <v>15</v>
      </c>
      <c r="J58" s="104"/>
      <c r="K58" s="105"/>
      <c r="L58" s="102"/>
      <c r="M58" s="102"/>
      <c r="N58" s="104"/>
      <c r="O58" s="104"/>
      <c r="P58" s="103"/>
      <c r="Q58" s="107"/>
      <c r="R58" s="14"/>
      <c r="S58" s="14"/>
      <c r="T58" s="14"/>
      <c r="U58" s="14"/>
      <c r="V58" s="53"/>
    </row>
    <row r="59" spans="1:22" ht="15.95" customHeight="1">
      <c r="A59" s="14"/>
      <c r="B59" s="14"/>
      <c r="C59" s="14"/>
      <c r="D59" s="176"/>
      <c r="E59" s="1" t="s">
        <v>147</v>
      </c>
      <c r="F59" s="102">
        <v>7</v>
      </c>
      <c r="G59" s="105">
        <v>24</v>
      </c>
      <c r="H59" s="102">
        <v>5</v>
      </c>
      <c r="I59" s="105">
        <v>17</v>
      </c>
      <c r="J59" s="105"/>
      <c r="K59" s="105"/>
      <c r="L59" s="105"/>
      <c r="M59" s="105"/>
      <c r="N59" s="104"/>
      <c r="O59" s="104"/>
      <c r="P59" s="104"/>
      <c r="Q59" s="105"/>
      <c r="R59" s="14"/>
      <c r="S59" s="14"/>
      <c r="T59" s="14"/>
      <c r="U59" s="14"/>
      <c r="V59" s="53"/>
    </row>
    <row r="60" spans="1:22" ht="15.95" customHeight="1">
      <c r="A60" s="14"/>
      <c r="B60" s="14"/>
      <c r="C60" s="14"/>
      <c r="D60" s="176"/>
      <c r="E60" s="1" t="s">
        <v>148</v>
      </c>
      <c r="F60" s="102">
        <v>14</v>
      </c>
      <c r="G60" s="102">
        <v>19</v>
      </c>
      <c r="H60" s="102">
        <v>7</v>
      </c>
      <c r="I60" s="102">
        <v>5</v>
      </c>
      <c r="J60" s="104"/>
      <c r="K60" s="104"/>
      <c r="L60" s="104"/>
      <c r="M60" s="104"/>
      <c r="N60" s="103"/>
      <c r="O60" s="103"/>
      <c r="P60" s="102"/>
      <c r="Q60" s="107"/>
      <c r="R60" s="14"/>
      <c r="S60" s="14"/>
      <c r="T60" s="14"/>
      <c r="U60" s="14"/>
      <c r="V60" s="53"/>
    </row>
    <row r="61" spans="1:22" ht="15.75">
      <c r="A61" s="14"/>
      <c r="B61" s="14"/>
      <c r="C61" s="14"/>
      <c r="D61" s="176"/>
      <c r="E61" s="1" t="s">
        <v>113</v>
      </c>
      <c r="F61" s="102">
        <v>4</v>
      </c>
      <c r="G61" s="103">
        <v>13</v>
      </c>
      <c r="H61" s="142">
        <v>24</v>
      </c>
      <c r="I61" s="145">
        <v>2</v>
      </c>
      <c r="J61" s="105"/>
      <c r="K61" s="105"/>
      <c r="L61" s="105"/>
      <c r="M61" s="105"/>
      <c r="N61" s="105"/>
      <c r="O61" s="105"/>
      <c r="P61" s="103"/>
      <c r="Q61" s="103"/>
      <c r="R61" s="14"/>
      <c r="S61" s="14"/>
      <c r="T61" s="14"/>
      <c r="U61" s="14"/>
      <c r="V61" s="53"/>
    </row>
    <row r="62" spans="1:22" ht="15.75">
      <c r="A62" s="14"/>
      <c r="B62" s="14"/>
      <c r="C62" s="14"/>
      <c r="D62" s="176"/>
      <c r="E62" s="1" t="s">
        <v>124</v>
      </c>
      <c r="F62" s="145">
        <v>6</v>
      </c>
      <c r="G62" s="143">
        <v>12</v>
      </c>
      <c r="H62" s="144">
        <v>19</v>
      </c>
      <c r="I62" s="144">
        <v>21</v>
      </c>
      <c r="J62" s="102"/>
      <c r="K62" s="102"/>
      <c r="L62" s="102"/>
      <c r="M62" s="102"/>
      <c r="N62" s="102"/>
      <c r="O62" s="102"/>
      <c r="P62" s="103"/>
      <c r="Q62" s="107"/>
      <c r="R62" s="14"/>
      <c r="S62" s="14"/>
      <c r="T62" s="14"/>
      <c r="U62" s="14"/>
      <c r="V62" s="53"/>
    </row>
    <row r="63" spans="1:22" ht="15.75">
      <c r="A63" s="14"/>
      <c r="B63" s="14"/>
      <c r="C63" s="14"/>
      <c r="D63" s="176"/>
      <c r="E63" s="1" t="s">
        <v>77</v>
      </c>
      <c r="F63" s="144">
        <v>17</v>
      </c>
      <c r="G63" s="144">
        <v>4</v>
      </c>
      <c r="H63" s="102">
        <v>22</v>
      </c>
      <c r="I63" s="102">
        <v>13</v>
      </c>
      <c r="J63" s="104"/>
      <c r="K63" s="104"/>
      <c r="L63" s="102"/>
      <c r="M63" s="102"/>
      <c r="N63" s="102"/>
      <c r="O63" s="102"/>
      <c r="P63" s="102"/>
      <c r="Q63" s="102"/>
      <c r="R63" s="14"/>
      <c r="S63" s="14"/>
      <c r="T63" s="14"/>
      <c r="U63" s="14"/>
      <c r="V63" s="53"/>
    </row>
    <row r="64" spans="1:22" ht="15.75">
      <c r="A64" s="14"/>
      <c r="B64" s="14"/>
      <c r="C64" s="14"/>
      <c r="D64" s="176"/>
      <c r="E64" s="1" t="s">
        <v>116</v>
      </c>
      <c r="F64" s="103">
        <v>15</v>
      </c>
      <c r="G64" s="105">
        <v>21</v>
      </c>
      <c r="H64" s="112"/>
      <c r="I64" s="112"/>
      <c r="J64" s="105"/>
      <c r="K64" s="105"/>
      <c r="L64" s="104"/>
      <c r="M64" s="105"/>
      <c r="N64" s="105"/>
      <c r="O64" s="105"/>
      <c r="P64" s="105"/>
      <c r="Q64" s="105"/>
      <c r="R64" s="14"/>
      <c r="S64" s="14"/>
      <c r="T64" s="14"/>
      <c r="U64" s="14"/>
      <c r="V64" s="53"/>
    </row>
    <row r="65" spans="1:22" ht="15.75">
      <c r="A65" s="14"/>
      <c r="B65" s="14"/>
      <c r="C65" s="14"/>
      <c r="D65" s="176"/>
      <c r="E65" s="1" t="s">
        <v>81</v>
      </c>
      <c r="F65" s="146">
        <v>9</v>
      </c>
      <c r="G65" s="142">
        <v>23</v>
      </c>
      <c r="H65" s="143">
        <v>8</v>
      </c>
      <c r="I65" s="146">
        <v>14</v>
      </c>
      <c r="J65" s="105"/>
      <c r="K65" s="103"/>
      <c r="L65" s="104"/>
      <c r="M65" s="104"/>
      <c r="N65" s="104"/>
      <c r="O65" s="104"/>
      <c r="P65" s="104"/>
      <c r="Q65" s="104"/>
      <c r="R65" s="14"/>
      <c r="S65" s="14"/>
      <c r="T65" s="14"/>
      <c r="U65" s="14"/>
      <c r="V65" s="53"/>
    </row>
    <row r="66" spans="1:22" ht="15.75">
      <c r="A66" s="14"/>
      <c r="B66" s="14"/>
      <c r="C66" s="14"/>
      <c r="D66" s="176"/>
      <c r="E66" s="1" t="s">
        <v>121</v>
      </c>
      <c r="F66" s="102">
        <v>13</v>
      </c>
      <c r="G66" s="105">
        <v>20</v>
      </c>
      <c r="H66" s="102">
        <v>1</v>
      </c>
      <c r="I66" s="105">
        <v>10</v>
      </c>
      <c r="J66" s="102"/>
      <c r="K66" s="102"/>
      <c r="L66" s="102"/>
      <c r="M66" s="102"/>
      <c r="N66" s="102"/>
      <c r="O66" s="102"/>
      <c r="P66" s="102"/>
      <c r="Q66" s="102"/>
      <c r="R66" s="14"/>
      <c r="S66" s="14"/>
      <c r="T66" s="14"/>
      <c r="U66" s="14"/>
      <c r="V66" s="53"/>
    </row>
    <row r="67" spans="1:22" ht="15.75">
      <c r="A67" s="14"/>
      <c r="B67" s="14"/>
      <c r="C67" s="14"/>
      <c r="D67" s="176"/>
      <c r="E67" s="1" t="s">
        <v>54</v>
      </c>
      <c r="F67" s="102">
        <v>24</v>
      </c>
      <c r="G67" s="102">
        <v>6</v>
      </c>
      <c r="H67" s="102">
        <v>17</v>
      </c>
      <c r="I67" s="102">
        <v>1</v>
      </c>
      <c r="J67" s="104"/>
      <c r="K67" s="104"/>
      <c r="L67" s="104"/>
      <c r="M67" s="104"/>
      <c r="N67" s="102"/>
      <c r="O67" s="102"/>
      <c r="P67" s="104"/>
      <c r="Q67" s="104"/>
      <c r="R67" s="14"/>
      <c r="S67" s="14"/>
      <c r="T67" s="14"/>
      <c r="U67" s="14"/>
      <c r="V67" s="53"/>
    </row>
    <row r="68" spans="1:22" ht="15.75">
      <c r="A68" s="14"/>
      <c r="B68" s="14"/>
      <c r="C68" s="14"/>
      <c r="D68" s="176"/>
      <c r="E68" s="1" t="s">
        <v>76</v>
      </c>
      <c r="F68" s="102">
        <v>20</v>
      </c>
      <c r="G68" s="102">
        <v>2</v>
      </c>
      <c r="H68" s="102">
        <v>23</v>
      </c>
      <c r="I68" s="102">
        <v>7</v>
      </c>
      <c r="J68" s="102"/>
      <c r="K68" s="102"/>
      <c r="L68" s="102"/>
      <c r="M68" s="102"/>
      <c r="N68" s="104"/>
      <c r="O68" s="104"/>
      <c r="P68" s="104"/>
      <c r="Q68" s="102"/>
      <c r="R68" s="14"/>
      <c r="S68" s="14"/>
      <c r="T68" s="14"/>
      <c r="U68" s="14"/>
      <c r="V68" s="53"/>
    </row>
    <row r="69" spans="1:22" ht="15.75">
      <c r="A69" s="14"/>
      <c r="B69" s="14"/>
      <c r="C69" s="14"/>
      <c r="D69" s="176"/>
      <c r="E69" s="1" t="s">
        <v>122</v>
      </c>
      <c r="F69" s="103">
        <v>2</v>
      </c>
      <c r="G69" s="103">
        <v>15</v>
      </c>
      <c r="H69" s="103">
        <v>16</v>
      </c>
      <c r="I69" s="103">
        <v>4</v>
      </c>
      <c r="J69" s="102"/>
      <c r="K69" s="102"/>
      <c r="L69" s="102"/>
      <c r="M69" s="102"/>
      <c r="N69" s="103"/>
      <c r="O69" s="103"/>
      <c r="P69" s="105"/>
      <c r="Q69" s="105"/>
      <c r="R69" s="14"/>
      <c r="S69" s="14"/>
      <c r="T69" s="14"/>
      <c r="U69" s="14"/>
      <c r="V69" s="53"/>
    </row>
    <row r="70" spans="1:22" ht="15.75">
      <c r="A70" s="14"/>
      <c r="B70" s="14"/>
      <c r="C70" s="14"/>
      <c r="D70" s="176"/>
      <c r="E70" s="1" t="s">
        <v>125</v>
      </c>
      <c r="F70" s="102">
        <v>12</v>
      </c>
      <c r="G70" s="104">
        <v>17</v>
      </c>
      <c r="H70" s="102">
        <v>20</v>
      </c>
      <c r="I70" s="104">
        <v>16</v>
      </c>
      <c r="J70" s="104"/>
      <c r="K70" s="104"/>
      <c r="L70" s="105"/>
      <c r="M70" s="105"/>
      <c r="N70" s="104"/>
      <c r="O70" s="104"/>
      <c r="P70" s="105"/>
      <c r="Q70" s="106"/>
      <c r="R70" s="14"/>
      <c r="S70" s="14"/>
      <c r="T70" s="14"/>
      <c r="U70" s="14"/>
      <c r="V70" s="53"/>
    </row>
    <row r="71" spans="1:22" ht="15.75">
      <c r="A71" s="14"/>
      <c r="B71" s="14"/>
      <c r="C71" s="14"/>
      <c r="D71" s="176"/>
      <c r="E71" s="1" t="s">
        <v>143</v>
      </c>
      <c r="F71" s="112"/>
      <c r="G71" s="112"/>
      <c r="H71" s="102">
        <v>6</v>
      </c>
      <c r="I71" s="104">
        <v>20</v>
      </c>
      <c r="J71" s="104"/>
      <c r="K71" s="104"/>
      <c r="L71" s="104"/>
      <c r="M71" s="104"/>
      <c r="N71" s="104"/>
      <c r="O71" s="104"/>
      <c r="P71" s="104"/>
      <c r="Q71" s="104"/>
      <c r="R71" s="14"/>
      <c r="S71" s="14"/>
      <c r="T71" s="14"/>
      <c r="U71" s="14"/>
      <c r="V71" s="53"/>
    </row>
    <row r="72" spans="1:22" ht="15.75">
      <c r="A72" s="14"/>
      <c r="B72" s="14"/>
      <c r="C72" s="14"/>
      <c r="D72" s="176"/>
      <c r="E72" s="1" t="s">
        <v>144</v>
      </c>
      <c r="F72" s="112"/>
      <c r="G72" s="112"/>
      <c r="H72" s="102">
        <v>14</v>
      </c>
      <c r="I72" s="104">
        <v>22</v>
      </c>
      <c r="J72" s="104"/>
      <c r="K72" s="104"/>
      <c r="L72" s="104"/>
      <c r="M72" s="104"/>
      <c r="N72" s="104"/>
      <c r="O72" s="104"/>
      <c r="P72" s="104"/>
      <c r="Q72" s="104"/>
      <c r="R72" s="14"/>
      <c r="S72" s="14"/>
      <c r="T72" s="14"/>
      <c r="U72" s="14"/>
      <c r="V72" s="53"/>
    </row>
    <row r="73" spans="1:22" ht="15.75">
      <c r="A73" s="14"/>
      <c r="B73" s="14"/>
      <c r="C73" s="14"/>
      <c r="D73" s="176"/>
      <c r="E73" s="1" t="s">
        <v>145</v>
      </c>
      <c r="F73" s="112"/>
      <c r="G73" s="112"/>
      <c r="H73" s="102">
        <v>21</v>
      </c>
      <c r="I73" s="104">
        <v>12</v>
      </c>
      <c r="J73" s="104"/>
      <c r="K73" s="104"/>
      <c r="L73" s="102"/>
      <c r="M73" s="102"/>
      <c r="N73" s="102"/>
      <c r="O73" s="102"/>
      <c r="P73" s="102"/>
      <c r="Q73" s="102"/>
      <c r="R73" s="14"/>
      <c r="S73" s="14"/>
      <c r="T73" s="14"/>
      <c r="U73" s="14"/>
      <c r="V73" s="53"/>
    </row>
    <row r="74" spans="1:22" ht="15.75">
      <c r="A74" s="14"/>
      <c r="B74" s="14"/>
      <c r="C74" s="14"/>
      <c r="D74" s="176"/>
      <c r="E74" s="1"/>
      <c r="F74" s="103"/>
      <c r="G74" s="103"/>
      <c r="H74" s="103"/>
      <c r="I74" s="103"/>
      <c r="J74" s="103"/>
      <c r="K74" s="103"/>
      <c r="L74" s="102"/>
      <c r="M74" s="102"/>
      <c r="N74" s="102"/>
      <c r="O74" s="102"/>
      <c r="P74" s="103"/>
      <c r="Q74" s="103"/>
      <c r="R74" s="14"/>
      <c r="S74" s="14"/>
      <c r="T74" s="14"/>
      <c r="U74" s="14"/>
      <c r="V74" s="53"/>
    </row>
    <row r="75" spans="1:22" ht="24.9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3"/>
    </row>
    <row r="76" spans="1:22" ht="18" customHeight="1">
      <c r="A76" s="29"/>
      <c r="B76" s="28"/>
      <c r="C76" s="29"/>
      <c r="D76" s="28"/>
      <c r="E76" s="29"/>
      <c r="F76" s="28"/>
      <c r="G76" s="29"/>
      <c r="H76" s="28"/>
      <c r="I76" s="29"/>
      <c r="J76" s="28"/>
      <c r="K76" s="29"/>
      <c r="L76" s="28"/>
      <c r="M76" s="29"/>
      <c r="N76" s="28"/>
      <c r="O76" s="32"/>
      <c r="P76" s="28"/>
      <c r="Q76" s="29"/>
      <c r="R76" s="28"/>
      <c r="S76" s="29"/>
      <c r="T76" s="28"/>
      <c r="U76" s="29"/>
      <c r="V76" s="53"/>
    </row>
    <row r="77" spans="1:22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24"/>
      <c r="V77" s="53"/>
    </row>
    <row r="78" spans="1:22" ht="12.95" customHeight="1">
      <c r="A78" s="14"/>
      <c r="B78" s="166" t="s">
        <v>29</v>
      </c>
      <c r="C78" s="166"/>
      <c r="D78" s="166"/>
      <c r="E78" s="166"/>
      <c r="F78" s="174" t="s">
        <v>4</v>
      </c>
      <c r="G78" s="168" t="s">
        <v>45</v>
      </c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"/>
      <c r="T78" s="14"/>
      <c r="U78" s="24"/>
      <c r="V78" s="53"/>
    </row>
    <row r="79" spans="1:22">
      <c r="A79" s="14"/>
      <c r="B79" s="167"/>
      <c r="C79" s="167"/>
      <c r="D79" s="167"/>
      <c r="E79" s="167"/>
      <c r="F79" s="175"/>
      <c r="G79" s="6">
        <v>1</v>
      </c>
      <c r="H79" s="6">
        <v>2</v>
      </c>
      <c r="I79" s="6">
        <v>3</v>
      </c>
      <c r="J79" s="6">
        <v>4</v>
      </c>
      <c r="K79" s="6">
        <v>5</v>
      </c>
      <c r="L79" s="6">
        <v>6</v>
      </c>
      <c r="M79" s="6">
        <v>7</v>
      </c>
      <c r="N79" s="6">
        <v>8</v>
      </c>
      <c r="O79" s="6">
        <v>9</v>
      </c>
      <c r="P79" s="6">
        <v>10</v>
      </c>
      <c r="Q79" s="6">
        <v>11</v>
      </c>
      <c r="R79" s="6">
        <v>12</v>
      </c>
      <c r="S79" s="14"/>
      <c r="T79" s="14"/>
      <c r="U79" s="24"/>
      <c r="V79" s="53"/>
    </row>
    <row r="80" spans="1:22" ht="39.950000000000003" customHeight="1">
      <c r="A80" s="14"/>
      <c r="B80" s="171" t="s">
        <v>12</v>
      </c>
      <c r="C80" s="172"/>
      <c r="D80" s="173"/>
      <c r="E80" s="23"/>
      <c r="F80" s="45">
        <f>SUM(G80:R80)</f>
        <v>144</v>
      </c>
      <c r="G80" s="46">
        <v>34</v>
      </c>
      <c r="H80" s="46">
        <v>34</v>
      </c>
      <c r="I80" s="46">
        <v>38</v>
      </c>
      <c r="J80" s="46">
        <v>38</v>
      </c>
      <c r="K80" s="36"/>
      <c r="L80" s="36"/>
      <c r="M80" s="36"/>
      <c r="N80" s="36"/>
      <c r="O80" s="36"/>
      <c r="P80" s="36"/>
      <c r="Q80" s="36"/>
      <c r="R80" s="36"/>
      <c r="S80" s="14"/>
      <c r="T80" s="46"/>
      <c r="U80" s="24"/>
      <c r="V80" s="53"/>
    </row>
    <row r="81" spans="1:22" ht="39.950000000000003" customHeight="1">
      <c r="A81" s="14"/>
      <c r="B81" s="171" t="s">
        <v>61</v>
      </c>
      <c r="C81" s="172"/>
      <c r="D81" s="173"/>
      <c r="E81" s="23"/>
      <c r="F81" s="45">
        <f>SUM(G81:R81)</f>
        <v>74</v>
      </c>
      <c r="G81" s="36">
        <v>18</v>
      </c>
      <c r="H81" s="48">
        <v>19</v>
      </c>
      <c r="I81" s="47">
        <v>17</v>
      </c>
      <c r="J81" s="47">
        <v>20</v>
      </c>
      <c r="K81" s="36"/>
      <c r="L81" s="36"/>
      <c r="M81" s="36"/>
      <c r="N81" s="36"/>
      <c r="O81" s="36"/>
      <c r="P81" s="36"/>
      <c r="Q81" s="36"/>
      <c r="R81" s="36"/>
      <c r="S81" s="14"/>
      <c r="T81" s="48"/>
      <c r="U81" s="24"/>
      <c r="V81" s="53"/>
    </row>
    <row r="82" spans="1:22" ht="39.950000000000003" customHeight="1">
      <c r="A82" s="14"/>
      <c r="B82" s="171" t="s">
        <v>13</v>
      </c>
      <c r="C82" s="172"/>
      <c r="D82" s="173"/>
      <c r="E82" s="23"/>
      <c r="F82" s="45">
        <f>SUM(G82:R82)</f>
        <v>70</v>
      </c>
      <c r="G82" s="47">
        <v>25</v>
      </c>
      <c r="H82" s="47">
        <v>30</v>
      </c>
      <c r="I82" s="36">
        <v>9</v>
      </c>
      <c r="J82" s="36">
        <v>6</v>
      </c>
      <c r="K82" s="36"/>
      <c r="L82" s="36"/>
      <c r="M82" s="36"/>
      <c r="N82" s="36"/>
      <c r="O82" s="36"/>
      <c r="P82" s="36"/>
      <c r="Q82" s="36"/>
      <c r="R82" s="36"/>
      <c r="S82" s="14"/>
      <c r="T82" s="47"/>
      <c r="U82" s="24"/>
      <c r="V82" s="53"/>
    </row>
    <row r="83" spans="1:22" ht="39.950000000000003" customHeight="1">
      <c r="A83" s="14"/>
      <c r="B83" s="171" t="s">
        <v>88</v>
      </c>
      <c r="C83" s="172"/>
      <c r="D83" s="173"/>
      <c r="E83" s="23"/>
      <c r="F83" s="45">
        <f>SUM(G83:R83)</f>
        <v>57</v>
      </c>
      <c r="G83" s="48">
        <v>19</v>
      </c>
      <c r="H83" s="36">
        <v>5</v>
      </c>
      <c r="I83" s="48">
        <v>14</v>
      </c>
      <c r="J83" s="48">
        <v>19</v>
      </c>
      <c r="K83" s="36"/>
      <c r="L83" s="36"/>
      <c r="M83" s="36"/>
      <c r="N83" s="36"/>
      <c r="O83" s="36"/>
      <c r="P83" s="36"/>
      <c r="Q83" s="36"/>
      <c r="R83" s="36"/>
      <c r="S83" s="14"/>
      <c r="T83" s="14"/>
      <c r="U83" s="24"/>
      <c r="V83" s="53"/>
    </row>
    <row r="84" spans="1:22" ht="39.950000000000003" customHeight="1">
      <c r="A84" s="14"/>
      <c r="B84" s="171" t="s">
        <v>141</v>
      </c>
      <c r="C84" s="172"/>
      <c r="D84" s="173"/>
      <c r="E84" s="23"/>
      <c r="F84" s="45">
        <f>SUM(G84:R84)</f>
        <v>42</v>
      </c>
      <c r="G84" s="36">
        <v>10</v>
      </c>
      <c r="H84" s="36">
        <v>12</v>
      </c>
      <c r="I84" s="36">
        <v>10</v>
      </c>
      <c r="J84" s="36">
        <v>10</v>
      </c>
      <c r="K84" s="36"/>
      <c r="L84" s="36"/>
      <c r="M84" s="36"/>
      <c r="N84" s="36"/>
      <c r="O84" s="36"/>
      <c r="P84" s="36"/>
      <c r="Q84" s="36"/>
      <c r="R84" s="36"/>
      <c r="S84" s="14"/>
      <c r="T84" s="14"/>
      <c r="U84" s="24"/>
      <c r="V84" s="53"/>
    </row>
    <row r="85" spans="1:22" ht="39.950000000000003" customHeight="1">
      <c r="A85" s="14"/>
      <c r="B85" s="171" t="s">
        <v>140</v>
      </c>
      <c r="C85" s="172"/>
      <c r="D85" s="173"/>
      <c r="E85" s="23"/>
      <c r="F85" s="45">
        <f>SUM(G85:R85)</f>
        <v>31</v>
      </c>
      <c r="G85" s="36">
        <v>8</v>
      </c>
      <c r="H85" s="36">
        <v>4</v>
      </c>
      <c r="I85" s="36">
        <v>12</v>
      </c>
      <c r="J85" s="36">
        <v>7</v>
      </c>
      <c r="K85" s="36"/>
      <c r="L85" s="36"/>
      <c r="M85" s="36"/>
      <c r="N85" s="36"/>
      <c r="O85" s="36"/>
      <c r="P85" s="36"/>
      <c r="Q85" s="36"/>
      <c r="R85" s="36"/>
      <c r="S85" s="14"/>
      <c r="T85" s="14"/>
      <c r="U85" s="24"/>
      <c r="V85" s="53"/>
    </row>
    <row r="86" spans="1:22" ht="39.950000000000003" customHeight="1">
      <c r="A86" s="14"/>
      <c r="B86" s="171" t="s">
        <v>138</v>
      </c>
      <c r="C86" s="172"/>
      <c r="D86" s="173"/>
      <c r="E86" s="23"/>
      <c r="F86" s="45">
        <f>SUM(G86:R86)</f>
        <v>28</v>
      </c>
      <c r="G86" s="36">
        <v>13</v>
      </c>
      <c r="H86" s="36">
        <v>15</v>
      </c>
      <c r="I86" s="112"/>
      <c r="J86" s="112"/>
      <c r="K86" s="36"/>
      <c r="L86" s="36"/>
      <c r="M86" s="36"/>
      <c r="N86" s="36"/>
      <c r="O86" s="36"/>
      <c r="P86" s="36"/>
      <c r="Q86" s="36"/>
      <c r="R86" s="36"/>
      <c r="S86" s="14"/>
      <c r="T86" s="14"/>
      <c r="U86" s="24"/>
      <c r="V86" s="53"/>
    </row>
    <row r="87" spans="1:22" ht="39.950000000000003" customHeight="1">
      <c r="A87" s="14"/>
      <c r="B87" s="171" t="s">
        <v>47</v>
      </c>
      <c r="C87" s="172"/>
      <c r="D87" s="173"/>
      <c r="E87" s="23"/>
      <c r="F87" s="45">
        <f>SUM(G87:R87)</f>
        <v>28</v>
      </c>
      <c r="G87" s="36">
        <v>9</v>
      </c>
      <c r="H87" s="112"/>
      <c r="I87" s="36">
        <v>8</v>
      </c>
      <c r="J87" s="36">
        <v>11</v>
      </c>
      <c r="K87" s="36"/>
      <c r="L87" s="36"/>
      <c r="M87" s="36"/>
      <c r="N87" s="36"/>
      <c r="O87" s="36"/>
      <c r="P87" s="36"/>
      <c r="Q87" s="36"/>
      <c r="R87" s="36"/>
      <c r="S87" s="14"/>
      <c r="T87" s="14"/>
      <c r="U87" s="24"/>
      <c r="V87" s="53"/>
    </row>
    <row r="88" spans="1:22" ht="39.950000000000003" customHeight="1">
      <c r="A88" s="14"/>
      <c r="B88" s="171" t="s">
        <v>89</v>
      </c>
      <c r="C88" s="172"/>
      <c r="D88" s="173"/>
      <c r="E88" s="23"/>
      <c r="F88" s="45">
        <f>SUM(G88:R88)</f>
        <v>14</v>
      </c>
      <c r="G88" s="36">
        <v>7</v>
      </c>
      <c r="H88" s="36">
        <v>7</v>
      </c>
      <c r="I88" s="112"/>
      <c r="J88" s="112"/>
      <c r="K88" s="36"/>
      <c r="L88" s="36"/>
      <c r="M88" s="36"/>
      <c r="N88" s="36"/>
      <c r="O88" s="36"/>
      <c r="P88" s="36"/>
      <c r="Q88" s="36"/>
      <c r="R88" s="36"/>
      <c r="S88" s="14"/>
      <c r="T88" s="14"/>
      <c r="U88" s="24"/>
      <c r="V88" s="53"/>
    </row>
    <row r="89" spans="1:22" ht="20.25">
      <c r="A89" s="14"/>
      <c r="B89" s="14"/>
      <c r="C89" s="5"/>
      <c r="D89" s="5"/>
      <c r="E89" s="5"/>
      <c r="F89" s="14"/>
      <c r="G89" s="5"/>
      <c r="H89" s="5"/>
      <c r="I89" s="18"/>
      <c r="J89" s="18"/>
      <c r="K89" s="5"/>
      <c r="L89" s="5"/>
      <c r="M89" s="5"/>
      <c r="N89" s="5"/>
      <c r="O89" s="14"/>
      <c r="P89" s="14"/>
      <c r="Q89" s="14"/>
      <c r="R89" s="14"/>
      <c r="S89" s="14"/>
      <c r="T89" s="14"/>
      <c r="U89" s="24"/>
      <c r="V89" s="53"/>
    </row>
    <row r="90" spans="1:22" ht="12.95" customHeight="1">
      <c r="A90" s="14"/>
      <c r="B90" s="166" t="s">
        <v>52</v>
      </c>
      <c r="C90" s="166"/>
      <c r="D90" s="166"/>
      <c r="E90" s="166"/>
      <c r="F90" s="169" t="s">
        <v>4</v>
      </c>
      <c r="G90" s="168" t="s">
        <v>45</v>
      </c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"/>
      <c r="T90" s="14"/>
      <c r="U90" s="24"/>
      <c r="V90" s="53"/>
    </row>
    <row r="91" spans="1:22">
      <c r="A91" s="14"/>
      <c r="B91" s="167"/>
      <c r="C91" s="167"/>
      <c r="D91" s="167"/>
      <c r="E91" s="167"/>
      <c r="F91" s="170"/>
      <c r="G91" s="6">
        <v>1</v>
      </c>
      <c r="H91" s="6">
        <v>2</v>
      </c>
      <c r="I91" s="6">
        <v>3</v>
      </c>
      <c r="J91" s="6">
        <v>4</v>
      </c>
      <c r="K91" s="6">
        <v>5</v>
      </c>
      <c r="L91" s="6">
        <v>6</v>
      </c>
      <c r="M91" s="6">
        <v>7</v>
      </c>
      <c r="N91" s="6">
        <v>8</v>
      </c>
      <c r="O91" s="6">
        <v>9</v>
      </c>
      <c r="P91" s="6">
        <v>10</v>
      </c>
      <c r="Q91" s="6">
        <v>11</v>
      </c>
      <c r="R91" s="6">
        <v>12</v>
      </c>
      <c r="S91" s="14"/>
      <c r="T91" s="14"/>
      <c r="U91" s="24"/>
      <c r="V91" s="53"/>
    </row>
    <row r="92" spans="1:22" ht="24.95" customHeight="1">
      <c r="A92" s="14"/>
      <c r="B92" s="14"/>
      <c r="C92" s="5"/>
      <c r="D92" s="5"/>
      <c r="E92" s="108" t="s">
        <v>142</v>
      </c>
      <c r="F92" s="37">
        <f>SUM(G92:R92)</f>
        <v>134</v>
      </c>
      <c r="G92" s="46">
        <v>32</v>
      </c>
      <c r="H92" s="47">
        <v>32</v>
      </c>
      <c r="I92" s="46">
        <v>36</v>
      </c>
      <c r="J92" s="46">
        <v>34</v>
      </c>
      <c r="K92" s="36"/>
      <c r="L92" s="36"/>
      <c r="M92" s="36"/>
      <c r="N92" s="36"/>
      <c r="O92" s="36"/>
      <c r="P92" s="36"/>
      <c r="Q92" s="36"/>
      <c r="R92" s="36"/>
      <c r="S92" s="14"/>
      <c r="T92" s="14"/>
      <c r="U92" s="24"/>
      <c r="V92" s="53"/>
    </row>
    <row r="93" spans="1:22" ht="24.95" customHeight="1">
      <c r="A93" s="14"/>
      <c r="B93" s="14"/>
      <c r="C93" s="5"/>
      <c r="D93" s="5"/>
      <c r="E93" s="39" t="s">
        <v>41</v>
      </c>
      <c r="F93" s="37">
        <f>SUM(G93:R93)</f>
        <v>110</v>
      </c>
      <c r="G93" s="47">
        <v>26</v>
      </c>
      <c r="H93" s="46">
        <v>34</v>
      </c>
      <c r="I93" s="48">
        <v>25</v>
      </c>
      <c r="J93" s="48">
        <v>25</v>
      </c>
      <c r="K93" s="36"/>
      <c r="L93" s="36"/>
      <c r="M93" s="36"/>
      <c r="N93" s="36"/>
      <c r="O93" s="36"/>
      <c r="P93" s="36"/>
      <c r="Q93" s="36"/>
      <c r="R93" s="36"/>
      <c r="S93" s="14"/>
      <c r="T93" s="14"/>
      <c r="U93" s="24"/>
      <c r="V93" s="53"/>
    </row>
    <row r="94" spans="1:22" ht="24.95" customHeight="1">
      <c r="A94" s="14"/>
      <c r="B94" s="14"/>
      <c r="C94" s="5"/>
      <c r="D94" s="5"/>
      <c r="E94" s="40" t="s">
        <v>54</v>
      </c>
      <c r="F94" s="37">
        <f>SUM(G94:R94)</f>
        <v>102</v>
      </c>
      <c r="G94" s="46">
        <v>32</v>
      </c>
      <c r="H94" s="48">
        <v>31</v>
      </c>
      <c r="I94" s="36">
        <v>20</v>
      </c>
      <c r="J94" s="36">
        <v>19</v>
      </c>
      <c r="K94" s="36"/>
      <c r="L94" s="36"/>
      <c r="M94" s="36"/>
      <c r="N94" s="36"/>
      <c r="O94" s="36"/>
      <c r="P94" s="36"/>
      <c r="Q94" s="36"/>
      <c r="R94" s="36"/>
      <c r="S94" s="14"/>
      <c r="T94" s="14"/>
      <c r="U94" s="24"/>
      <c r="V94" s="53"/>
    </row>
    <row r="95" spans="1:22" ht="24.95" customHeight="1">
      <c r="A95" s="14"/>
      <c r="B95" s="14"/>
      <c r="C95" s="5"/>
      <c r="D95" s="5"/>
      <c r="E95" s="39" t="s">
        <v>53</v>
      </c>
      <c r="F95" s="37">
        <f>SUM(G95:R95)</f>
        <v>95</v>
      </c>
      <c r="G95" s="48">
        <v>22</v>
      </c>
      <c r="H95" s="36">
        <v>20</v>
      </c>
      <c r="I95" s="47">
        <v>26</v>
      </c>
      <c r="J95" s="47">
        <v>27</v>
      </c>
      <c r="K95" s="36"/>
      <c r="L95" s="36"/>
      <c r="M95" s="36"/>
      <c r="N95" s="36"/>
      <c r="O95" s="36"/>
      <c r="P95" s="36"/>
      <c r="Q95" s="36"/>
      <c r="R95" s="36"/>
      <c r="S95" s="14"/>
      <c r="T95" s="14"/>
      <c r="U95" s="24"/>
      <c r="V95" s="53"/>
    </row>
    <row r="96" spans="1:22" ht="24.95" customHeight="1">
      <c r="A96" s="14"/>
      <c r="B96" s="14"/>
      <c r="C96" s="5"/>
      <c r="D96" s="5"/>
      <c r="E96" s="39" t="s">
        <v>75</v>
      </c>
      <c r="F96" s="37">
        <f>SUM(G96:R96)</f>
        <v>38</v>
      </c>
      <c r="G96" s="112"/>
      <c r="H96" s="112"/>
      <c r="I96" s="36">
        <v>18</v>
      </c>
      <c r="J96" s="36">
        <v>20</v>
      </c>
      <c r="K96" s="36"/>
      <c r="L96" s="36"/>
      <c r="M96" s="150"/>
      <c r="N96" s="150"/>
      <c r="O96" s="36"/>
      <c r="P96" s="36"/>
      <c r="Q96" s="36"/>
      <c r="R96" s="36"/>
      <c r="S96" s="14"/>
      <c r="T96" s="14"/>
      <c r="U96" s="24"/>
      <c r="V96" s="53"/>
    </row>
    <row r="97" spans="1:22" ht="24.95" customHeight="1">
      <c r="A97" s="14"/>
      <c r="B97" s="14"/>
      <c r="C97" s="5"/>
      <c r="D97" s="5"/>
      <c r="E97" s="39" t="s">
        <v>129</v>
      </c>
      <c r="F97" s="37">
        <f>SUM(G97:R97)</f>
        <v>22</v>
      </c>
      <c r="G97" s="48">
        <v>22</v>
      </c>
      <c r="H97" s="112"/>
      <c r="I97" s="112"/>
      <c r="J97" s="112"/>
      <c r="K97" s="36"/>
      <c r="L97" s="36"/>
      <c r="M97" s="36"/>
      <c r="N97" s="36"/>
      <c r="O97" s="36"/>
      <c r="P97" s="36"/>
      <c r="Q97" s="36"/>
      <c r="R97" s="36"/>
      <c r="S97" s="14"/>
      <c r="T97" s="14"/>
      <c r="U97" s="24"/>
      <c r="V97" s="53"/>
    </row>
    <row r="98" spans="1:22" ht="24.95" customHeight="1">
      <c r="A98" s="14"/>
      <c r="B98" s="14"/>
      <c r="C98" s="5"/>
      <c r="D98" s="5"/>
      <c r="E98" s="39" t="s">
        <v>73</v>
      </c>
      <c r="F98" s="37">
        <f>SUM(G98:R98)</f>
        <v>20</v>
      </c>
      <c r="G98" s="36">
        <v>11</v>
      </c>
      <c r="H98" s="36">
        <v>9</v>
      </c>
      <c r="I98" s="112"/>
      <c r="J98" s="112"/>
      <c r="K98" s="36"/>
      <c r="L98" s="36"/>
      <c r="M98" s="36"/>
      <c r="N98" s="36"/>
      <c r="O98" s="36"/>
      <c r="P98" s="36"/>
      <c r="Q98" s="36"/>
      <c r="R98" s="36"/>
      <c r="S98" s="14"/>
      <c r="T98" s="14"/>
      <c r="U98" s="24"/>
      <c r="V98" s="53"/>
    </row>
    <row r="99" spans="1:22" ht="24.95" customHeight="1">
      <c r="A99" s="14"/>
      <c r="B99" s="14"/>
      <c r="C99" s="5"/>
      <c r="D99" s="5"/>
      <c r="E99" s="39" t="s">
        <v>154</v>
      </c>
      <c r="F99" s="37">
        <f>SUM(G99:R99)</f>
        <v>18</v>
      </c>
      <c r="G99" s="112"/>
      <c r="H99" s="112"/>
      <c r="I99" s="36">
        <v>9</v>
      </c>
      <c r="J99" s="36">
        <v>9</v>
      </c>
      <c r="K99" s="36"/>
      <c r="L99" s="36"/>
      <c r="M99" s="36"/>
      <c r="N99" s="36"/>
      <c r="O99" s="36"/>
      <c r="P99" s="36"/>
      <c r="Q99" s="36"/>
      <c r="R99" s="36"/>
      <c r="S99" s="14"/>
      <c r="T99" s="14"/>
      <c r="U99" s="24"/>
      <c r="V99" s="53"/>
    </row>
    <row r="100" spans="1:22" ht="20.25">
      <c r="A100" s="14"/>
      <c r="B100" s="14"/>
      <c r="C100" s="5"/>
      <c r="D100" s="5"/>
      <c r="E100" s="5"/>
      <c r="F100" s="14"/>
      <c r="G100" s="5"/>
      <c r="H100" s="5"/>
      <c r="I100" s="18"/>
      <c r="J100" s="18"/>
      <c r="K100" s="5"/>
      <c r="L100" s="5"/>
      <c r="M100" s="5"/>
      <c r="N100" s="5"/>
      <c r="O100" s="5"/>
      <c r="P100" s="14"/>
      <c r="Q100" s="14"/>
      <c r="R100" s="14"/>
      <c r="S100" s="14"/>
      <c r="T100" s="14"/>
      <c r="U100" s="24"/>
      <c r="V100" s="53"/>
    </row>
  </sheetData>
  <sortState ref="B80:R88">
    <sortCondition descending="1" ref="F80:F88"/>
  </sortState>
  <mergeCells count="48">
    <mergeCell ref="D56:D74"/>
    <mergeCell ref="C31:D32"/>
    <mergeCell ref="F31:F32"/>
    <mergeCell ref="E31:E32"/>
    <mergeCell ref="G31:G32"/>
    <mergeCell ref="T30:T52"/>
    <mergeCell ref="B78:E79"/>
    <mergeCell ref="G90:R90"/>
    <mergeCell ref="G78:R78"/>
    <mergeCell ref="B90:E91"/>
    <mergeCell ref="F90:F91"/>
    <mergeCell ref="B80:D80"/>
    <mergeCell ref="B81:D81"/>
    <mergeCell ref="B82:D82"/>
    <mergeCell ref="B83:D83"/>
    <mergeCell ref="B84:D84"/>
    <mergeCell ref="B87:D87"/>
    <mergeCell ref="F78:F79"/>
    <mergeCell ref="B88:D88"/>
    <mergeCell ref="B85:D85"/>
    <mergeCell ref="B86:D86"/>
    <mergeCell ref="H4:T4"/>
    <mergeCell ref="N6:O6"/>
    <mergeCell ref="R32:S32"/>
    <mergeCell ref="H30:S30"/>
    <mergeCell ref="N32:O32"/>
    <mergeCell ref="J32:K32"/>
    <mergeCell ref="L32:M32"/>
    <mergeCell ref="P32:Q32"/>
    <mergeCell ref="H32:I32"/>
    <mergeCell ref="F28:R28"/>
    <mergeCell ref="C4:G4"/>
    <mergeCell ref="C30:G30"/>
    <mergeCell ref="T5:T26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7"/>
    <mergeCell ref="J6:K6"/>
    <mergeCell ref="B30:B53"/>
    <mergeCell ref="L6:M6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ignoredErrors>
    <ignoredError sqref="F11:F15 F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topLeftCell="A64" zoomScale="88" zoomScaleNormal="88" workbookViewId="0">
      <selection activeCell="V34" sqref="V34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159" t="s">
        <v>46</v>
      </c>
      <c r="C2" s="159"/>
      <c r="D2" s="159"/>
      <c r="E2" s="158" t="s">
        <v>111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3" t="s">
        <v>38</v>
      </c>
      <c r="V2" s="153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09">
        <v>44485</v>
      </c>
      <c r="C6" s="194" t="s">
        <v>21</v>
      </c>
      <c r="D6" s="183" t="s">
        <v>136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09"/>
      <c r="C7" s="194"/>
      <c r="D7" s="195" t="s">
        <v>1</v>
      </c>
      <c r="E7" s="196" t="s">
        <v>15</v>
      </c>
      <c r="F7" s="198" t="s">
        <v>59</v>
      </c>
      <c r="G7" s="199"/>
      <c r="H7" s="202" t="s">
        <v>5</v>
      </c>
      <c r="I7" s="203"/>
      <c r="J7" s="210" t="s">
        <v>0</v>
      </c>
      <c r="K7" s="211"/>
      <c r="L7" s="198" t="s">
        <v>11</v>
      </c>
      <c r="M7" s="199"/>
      <c r="N7" s="189" t="s">
        <v>30</v>
      </c>
      <c r="O7" s="191" t="s">
        <v>3</v>
      </c>
      <c r="P7" s="182" t="s">
        <v>109</v>
      </c>
      <c r="Q7" s="182"/>
      <c r="R7" s="193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09"/>
      <c r="C8" s="194"/>
      <c r="D8" s="195"/>
      <c r="E8" s="197"/>
      <c r="F8" s="200"/>
      <c r="G8" s="201"/>
      <c r="H8" s="204"/>
      <c r="I8" s="205"/>
      <c r="J8" s="212"/>
      <c r="K8" s="213"/>
      <c r="L8" s="200"/>
      <c r="M8" s="201"/>
      <c r="N8" s="190"/>
      <c r="O8" s="192"/>
      <c r="P8" s="110" t="s">
        <v>107</v>
      </c>
      <c r="Q8" s="110" t="s">
        <v>108</v>
      </c>
      <c r="R8" s="193"/>
      <c r="S8" s="16"/>
      <c r="T8" s="16"/>
      <c r="U8" s="16"/>
      <c r="V8" s="16"/>
      <c r="W8" s="5"/>
    </row>
    <row r="9" spans="1:23" s="2" customFormat="1" ht="18" customHeight="1">
      <c r="A9" s="14"/>
      <c r="B9" s="209"/>
      <c r="C9" s="194"/>
      <c r="D9" s="122">
        <v>1</v>
      </c>
      <c r="E9" s="1" t="s">
        <v>124</v>
      </c>
      <c r="F9" s="180" t="s">
        <v>78</v>
      </c>
      <c r="G9" s="181"/>
      <c r="H9" s="180" t="s">
        <v>39</v>
      </c>
      <c r="I9" s="181"/>
      <c r="J9" s="180" t="s">
        <v>67</v>
      </c>
      <c r="K9" s="181"/>
      <c r="L9" s="180" t="s">
        <v>123</v>
      </c>
      <c r="M9" s="181"/>
      <c r="N9" s="34" t="s">
        <v>24</v>
      </c>
      <c r="O9" s="89">
        <v>6.5549999999999997</v>
      </c>
      <c r="P9" s="112"/>
      <c r="Q9" s="112"/>
      <c r="R9" s="69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09"/>
      <c r="C10" s="194"/>
      <c r="D10" s="122">
        <v>2</v>
      </c>
      <c r="E10" s="1" t="s">
        <v>77</v>
      </c>
      <c r="F10" s="180" t="s">
        <v>74</v>
      </c>
      <c r="G10" s="181"/>
      <c r="H10" s="180" t="s">
        <v>37</v>
      </c>
      <c r="I10" s="181"/>
      <c r="J10" s="180" t="s">
        <v>67</v>
      </c>
      <c r="K10" s="181"/>
      <c r="L10" s="180" t="s">
        <v>41</v>
      </c>
      <c r="M10" s="181"/>
      <c r="N10" s="34" t="s">
        <v>24</v>
      </c>
      <c r="O10" s="89">
        <v>6.6890000000000001</v>
      </c>
      <c r="P10" s="111">
        <f>O10-$O$9</f>
        <v>0.13400000000000034</v>
      </c>
      <c r="Q10" s="112"/>
      <c r="R10" s="71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09"/>
      <c r="C11" s="194"/>
      <c r="D11" s="122">
        <v>3</v>
      </c>
      <c r="E11" s="1" t="s">
        <v>81</v>
      </c>
      <c r="F11" s="180" t="s">
        <v>70</v>
      </c>
      <c r="G11" s="181"/>
      <c r="H11" s="180" t="s">
        <v>114</v>
      </c>
      <c r="I11" s="181"/>
      <c r="J11" s="180" t="s">
        <v>69</v>
      </c>
      <c r="K11" s="181"/>
      <c r="L11" s="180" t="s">
        <v>90</v>
      </c>
      <c r="M11" s="181"/>
      <c r="N11" s="34" t="s">
        <v>24</v>
      </c>
      <c r="O11" s="89">
        <v>6.7089999999999996</v>
      </c>
      <c r="P11" s="111">
        <f t="shared" ref="P11:P23" si="0">O11-$O$9</f>
        <v>0.15399999999999991</v>
      </c>
      <c r="Q11" s="115">
        <f>O11-O10</f>
        <v>1.9999999999999574E-2</v>
      </c>
      <c r="R11" s="68">
        <v>2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09"/>
      <c r="C12" s="194"/>
      <c r="D12" s="122">
        <v>4</v>
      </c>
      <c r="E12" s="1" t="s">
        <v>113</v>
      </c>
      <c r="F12" s="180" t="s">
        <v>39</v>
      </c>
      <c r="G12" s="181"/>
      <c r="H12" s="180" t="s">
        <v>74</v>
      </c>
      <c r="I12" s="181"/>
      <c r="J12" s="180" t="s">
        <v>67</v>
      </c>
      <c r="K12" s="181"/>
      <c r="L12" s="180" t="s">
        <v>126</v>
      </c>
      <c r="M12" s="181"/>
      <c r="N12" s="34" t="s">
        <v>24</v>
      </c>
      <c r="O12" s="89">
        <v>6.7809999999999997</v>
      </c>
      <c r="P12" s="111">
        <f t="shared" si="0"/>
        <v>0.22599999999999998</v>
      </c>
      <c r="Q12" s="115">
        <f t="shared" ref="Q12:Q23" si="1">O12-O11</f>
        <v>7.2000000000000064E-2</v>
      </c>
      <c r="R12" s="70">
        <v>4</v>
      </c>
      <c r="S12" s="16"/>
      <c r="T12" s="67">
        <v>1</v>
      </c>
      <c r="U12" s="16"/>
      <c r="V12" s="16"/>
      <c r="W12" s="5"/>
    </row>
    <row r="13" spans="1:23" s="2" customFormat="1" ht="18" customHeight="1" thickBot="1">
      <c r="A13" s="14"/>
      <c r="B13" s="209"/>
      <c r="C13" s="194"/>
      <c r="D13" s="94">
        <v>5</v>
      </c>
      <c r="E13" s="95" t="s">
        <v>125</v>
      </c>
      <c r="F13" s="187" t="s">
        <v>114</v>
      </c>
      <c r="G13" s="188"/>
      <c r="H13" s="187" t="s">
        <v>40</v>
      </c>
      <c r="I13" s="188"/>
      <c r="J13" s="187" t="s">
        <v>130</v>
      </c>
      <c r="K13" s="188"/>
      <c r="L13" s="187" t="s">
        <v>129</v>
      </c>
      <c r="M13" s="188"/>
      <c r="N13" s="96" t="s">
        <v>24</v>
      </c>
      <c r="O13" s="97">
        <v>6.8090000000000002</v>
      </c>
      <c r="P13" s="114">
        <f t="shared" si="0"/>
        <v>0.25400000000000045</v>
      </c>
      <c r="Q13" s="116">
        <f t="shared" si="1"/>
        <v>2.8000000000000469E-2</v>
      </c>
      <c r="R13" s="67">
        <v>1</v>
      </c>
      <c r="S13" s="16"/>
      <c r="T13" s="68">
        <v>2</v>
      </c>
      <c r="U13" s="16"/>
      <c r="V13" s="16"/>
      <c r="W13" s="5"/>
    </row>
    <row r="14" spans="1:23" s="2" customFormat="1" ht="18" customHeight="1" thickTop="1">
      <c r="A14" s="14"/>
      <c r="B14" s="209"/>
      <c r="C14" s="194"/>
      <c r="D14" s="91">
        <v>6</v>
      </c>
      <c r="E14" s="58" t="s">
        <v>116</v>
      </c>
      <c r="F14" s="185" t="s">
        <v>117</v>
      </c>
      <c r="G14" s="186"/>
      <c r="H14" s="185" t="s">
        <v>85</v>
      </c>
      <c r="I14" s="186"/>
      <c r="J14" s="185" t="s">
        <v>132</v>
      </c>
      <c r="K14" s="186"/>
      <c r="L14" s="185" t="s">
        <v>73</v>
      </c>
      <c r="M14" s="186"/>
      <c r="N14" s="92" t="s">
        <v>68</v>
      </c>
      <c r="O14" s="93">
        <v>6.8380000000000001</v>
      </c>
      <c r="P14" s="113">
        <f t="shared" si="0"/>
        <v>0.28300000000000036</v>
      </c>
      <c r="Q14" s="117">
        <f t="shared" si="1"/>
        <v>2.8999999999999915E-2</v>
      </c>
      <c r="R14" s="67">
        <v>1</v>
      </c>
      <c r="S14" s="16"/>
      <c r="T14" s="69">
        <v>3</v>
      </c>
      <c r="U14" s="16"/>
      <c r="V14" s="16"/>
      <c r="W14" s="5"/>
    </row>
    <row r="15" spans="1:23" s="2" customFormat="1" ht="18" customHeight="1">
      <c r="A15" s="14"/>
      <c r="B15" s="209"/>
      <c r="C15" s="194"/>
      <c r="D15" s="85">
        <v>7</v>
      </c>
      <c r="E15" s="1" t="s">
        <v>122</v>
      </c>
      <c r="F15" s="180" t="s">
        <v>40</v>
      </c>
      <c r="G15" s="181"/>
      <c r="H15" s="180" t="s">
        <v>78</v>
      </c>
      <c r="I15" s="181"/>
      <c r="J15" s="180" t="s">
        <v>88</v>
      </c>
      <c r="K15" s="181"/>
      <c r="L15" s="180" t="s">
        <v>128</v>
      </c>
      <c r="M15" s="181"/>
      <c r="N15" s="34" t="s">
        <v>24</v>
      </c>
      <c r="O15" s="90">
        <v>6.8380000000000001</v>
      </c>
      <c r="P15" s="111">
        <f t="shared" si="0"/>
        <v>0.28300000000000036</v>
      </c>
      <c r="Q15" s="120">
        <f t="shared" si="1"/>
        <v>0</v>
      </c>
      <c r="R15" s="69">
        <v>3</v>
      </c>
      <c r="S15" s="16"/>
      <c r="T15" s="70">
        <v>4</v>
      </c>
      <c r="U15" s="16"/>
      <c r="V15" s="16"/>
      <c r="W15" s="5"/>
    </row>
    <row r="16" spans="1:23" s="2" customFormat="1" ht="18" customHeight="1">
      <c r="A16" s="14"/>
      <c r="B16" s="209"/>
      <c r="C16" s="194"/>
      <c r="D16" s="85">
        <v>8</v>
      </c>
      <c r="E16" s="1" t="s">
        <v>119</v>
      </c>
      <c r="F16" s="180" t="s">
        <v>82</v>
      </c>
      <c r="G16" s="181"/>
      <c r="H16" s="180" t="s">
        <v>80</v>
      </c>
      <c r="I16" s="181"/>
      <c r="J16" s="180" t="s">
        <v>133</v>
      </c>
      <c r="K16" s="181"/>
      <c r="L16" s="180" t="s">
        <v>90</v>
      </c>
      <c r="M16" s="181"/>
      <c r="N16" s="34" t="s">
        <v>68</v>
      </c>
      <c r="O16" s="90">
        <v>6.8529999999999998</v>
      </c>
      <c r="P16" s="111">
        <f t="shared" si="0"/>
        <v>0.29800000000000004</v>
      </c>
      <c r="Q16" s="115">
        <f t="shared" si="1"/>
        <v>1.499999999999968E-2</v>
      </c>
      <c r="R16" s="70">
        <v>4</v>
      </c>
      <c r="S16" s="16"/>
      <c r="T16" s="71">
        <v>5</v>
      </c>
      <c r="U16" s="16"/>
      <c r="V16" s="16"/>
      <c r="W16" s="5"/>
    </row>
    <row r="17" spans="1:23" s="2" customFormat="1" ht="18" customHeight="1">
      <c r="A17" s="14"/>
      <c r="B17" s="209"/>
      <c r="C17" s="194"/>
      <c r="D17" s="85">
        <v>9</v>
      </c>
      <c r="E17" s="1" t="s">
        <v>76</v>
      </c>
      <c r="F17" s="180" t="s">
        <v>2</v>
      </c>
      <c r="G17" s="181"/>
      <c r="H17" s="180" t="s">
        <v>70</v>
      </c>
      <c r="I17" s="181"/>
      <c r="J17" s="180" t="s">
        <v>65</v>
      </c>
      <c r="K17" s="181"/>
      <c r="L17" s="180" t="s">
        <v>90</v>
      </c>
      <c r="M17" s="181"/>
      <c r="N17" s="34" t="s">
        <v>16</v>
      </c>
      <c r="O17" s="90">
        <v>6.8730000000000002</v>
      </c>
      <c r="P17" s="111">
        <f t="shared" si="0"/>
        <v>0.3180000000000005</v>
      </c>
      <c r="Q17" s="115">
        <f t="shared" si="1"/>
        <v>2.0000000000000462E-2</v>
      </c>
      <c r="R17" s="71">
        <v>5</v>
      </c>
      <c r="S17" s="16"/>
      <c r="T17" s="72">
        <v>6</v>
      </c>
      <c r="U17" s="16"/>
      <c r="V17" s="16"/>
      <c r="W17" s="5"/>
    </row>
    <row r="18" spans="1:23" s="2" customFormat="1" ht="18" customHeight="1" thickBot="1">
      <c r="A18" s="14"/>
      <c r="B18" s="209"/>
      <c r="C18" s="194"/>
      <c r="D18" s="94">
        <v>10</v>
      </c>
      <c r="E18" s="95" t="s">
        <v>54</v>
      </c>
      <c r="F18" s="187" t="s">
        <v>66</v>
      </c>
      <c r="G18" s="188"/>
      <c r="H18" s="187" t="s">
        <v>2</v>
      </c>
      <c r="I18" s="188"/>
      <c r="J18" s="187" t="s">
        <v>65</v>
      </c>
      <c r="K18" s="188"/>
      <c r="L18" s="187" t="s">
        <v>127</v>
      </c>
      <c r="M18" s="188"/>
      <c r="N18" s="96" t="s">
        <v>68</v>
      </c>
      <c r="O18" s="97">
        <v>6.8970000000000002</v>
      </c>
      <c r="P18" s="114">
        <f t="shared" si="0"/>
        <v>0.34200000000000053</v>
      </c>
      <c r="Q18" s="116">
        <f t="shared" si="1"/>
        <v>2.4000000000000021E-2</v>
      </c>
      <c r="R18" s="68">
        <v>2</v>
      </c>
      <c r="S18" s="16"/>
      <c r="T18" s="73">
        <v>7</v>
      </c>
      <c r="U18" s="16"/>
      <c r="V18" s="16"/>
      <c r="W18" s="5"/>
    </row>
    <row r="19" spans="1:23" s="2" customFormat="1" ht="18" customHeight="1" thickTop="1">
      <c r="A19" s="14"/>
      <c r="B19" s="209"/>
      <c r="C19" s="194"/>
      <c r="D19" s="126">
        <v>11</v>
      </c>
      <c r="E19" s="58" t="s">
        <v>83</v>
      </c>
      <c r="F19" s="185" t="s">
        <v>85</v>
      </c>
      <c r="G19" s="186"/>
      <c r="H19" s="185" t="s">
        <v>84</v>
      </c>
      <c r="I19" s="186"/>
      <c r="J19" s="185" t="s">
        <v>134</v>
      </c>
      <c r="K19" s="186"/>
      <c r="L19" s="185" t="s">
        <v>41</v>
      </c>
      <c r="M19" s="186"/>
      <c r="N19" s="92" t="s">
        <v>68</v>
      </c>
      <c r="O19" s="93">
        <v>6.9249999999999998</v>
      </c>
      <c r="P19" s="113">
        <f t="shared" si="0"/>
        <v>0.37000000000000011</v>
      </c>
      <c r="Q19" s="117">
        <f t="shared" si="1"/>
        <v>2.7999999999999581E-2</v>
      </c>
      <c r="R19" s="71">
        <v>5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09"/>
      <c r="C20" s="194"/>
      <c r="D20" s="91">
        <v>12</v>
      </c>
      <c r="E20" s="1" t="s">
        <v>121</v>
      </c>
      <c r="F20" s="180" t="s">
        <v>37</v>
      </c>
      <c r="G20" s="181"/>
      <c r="H20" s="180" t="s">
        <v>66</v>
      </c>
      <c r="I20" s="181"/>
      <c r="J20" s="180" t="s">
        <v>131</v>
      </c>
      <c r="K20" s="181"/>
      <c r="L20" s="180" t="s">
        <v>129</v>
      </c>
      <c r="M20" s="181"/>
      <c r="N20" s="34" t="s">
        <v>16</v>
      </c>
      <c r="O20" s="90">
        <v>6.9729999999999999</v>
      </c>
      <c r="P20" s="111">
        <f t="shared" si="0"/>
        <v>0.41800000000000015</v>
      </c>
      <c r="Q20" s="115">
        <f t="shared" si="1"/>
        <v>4.8000000000000043E-2</v>
      </c>
      <c r="R20" s="69">
        <v>3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09"/>
      <c r="C21" s="194"/>
      <c r="D21" s="85">
        <v>13</v>
      </c>
      <c r="E21" s="1" t="s">
        <v>115</v>
      </c>
      <c r="F21" s="180" t="s">
        <v>84</v>
      </c>
      <c r="G21" s="181"/>
      <c r="H21" s="180" t="s">
        <v>117</v>
      </c>
      <c r="I21" s="181"/>
      <c r="J21" s="180" t="s">
        <v>91</v>
      </c>
      <c r="K21" s="181"/>
      <c r="L21" s="180" t="s">
        <v>128</v>
      </c>
      <c r="M21" s="181"/>
      <c r="N21" s="34" t="s">
        <v>68</v>
      </c>
      <c r="O21" s="31">
        <v>7.0140000000000002</v>
      </c>
      <c r="P21" s="111">
        <f t="shared" si="0"/>
        <v>0.45900000000000052</v>
      </c>
      <c r="Q21" s="115">
        <f t="shared" si="1"/>
        <v>4.1000000000000369E-2</v>
      </c>
      <c r="R21" s="68">
        <v>2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09"/>
      <c r="C22" s="194"/>
      <c r="D22" s="85">
        <v>14</v>
      </c>
      <c r="E22" s="1" t="s">
        <v>118</v>
      </c>
      <c r="F22" s="180" t="s">
        <v>80</v>
      </c>
      <c r="G22" s="181"/>
      <c r="H22" s="180" t="s">
        <v>71</v>
      </c>
      <c r="I22" s="181"/>
      <c r="J22" s="180" t="s">
        <v>88</v>
      </c>
      <c r="K22" s="181"/>
      <c r="L22" s="180" t="s">
        <v>128</v>
      </c>
      <c r="M22" s="181"/>
      <c r="N22" s="34" t="s">
        <v>68</v>
      </c>
      <c r="O22" s="31">
        <v>7.109</v>
      </c>
      <c r="P22" s="111">
        <f t="shared" si="0"/>
        <v>0.55400000000000027</v>
      </c>
      <c r="Q22" s="111">
        <f t="shared" si="1"/>
        <v>9.4999999999999751E-2</v>
      </c>
      <c r="R22" s="70">
        <v>4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09"/>
      <c r="C23" s="194"/>
      <c r="D23" s="85">
        <v>15</v>
      </c>
      <c r="E23" s="1" t="s">
        <v>120</v>
      </c>
      <c r="F23" s="180" t="s">
        <v>71</v>
      </c>
      <c r="G23" s="181"/>
      <c r="H23" s="180" t="s">
        <v>82</v>
      </c>
      <c r="I23" s="181"/>
      <c r="J23" s="180" t="s">
        <v>69</v>
      </c>
      <c r="K23" s="181"/>
      <c r="L23" s="180" t="s">
        <v>128</v>
      </c>
      <c r="M23" s="181"/>
      <c r="N23" s="34" t="s">
        <v>68</v>
      </c>
      <c r="O23" s="31">
        <v>7.3090000000000002</v>
      </c>
      <c r="P23" s="111">
        <f t="shared" si="0"/>
        <v>0.75400000000000045</v>
      </c>
      <c r="Q23" s="111">
        <f t="shared" si="1"/>
        <v>0.20000000000000018</v>
      </c>
      <c r="R23" s="67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09"/>
      <c r="C24" s="1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6"/>
      <c r="W24" s="5"/>
    </row>
    <row r="25" spans="1:23" s="2" customFormat="1" ht="18" customHeight="1">
      <c r="A25" s="14"/>
      <c r="B25" s="209"/>
      <c r="C25" s="194"/>
      <c r="D25" s="183" t="s">
        <v>23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219" t="s">
        <v>86</v>
      </c>
      <c r="W25" s="14"/>
    </row>
    <row r="26" spans="1:23" s="2" customFormat="1" ht="18" customHeight="1">
      <c r="A26" s="14"/>
      <c r="B26" s="209"/>
      <c r="C26" s="194"/>
      <c r="D26" s="195" t="s">
        <v>1</v>
      </c>
      <c r="E26" s="214" t="s">
        <v>15</v>
      </c>
      <c r="F26" s="220" t="s">
        <v>48</v>
      </c>
      <c r="G26" s="222" t="s">
        <v>20</v>
      </c>
      <c r="H26" s="206" t="s">
        <v>17</v>
      </c>
      <c r="I26" s="207"/>
      <c r="J26" s="207"/>
      <c r="K26" s="207"/>
      <c r="L26" s="207"/>
      <c r="M26" s="207"/>
      <c r="N26" s="208"/>
      <c r="O26" s="206" t="s">
        <v>18</v>
      </c>
      <c r="P26" s="207"/>
      <c r="Q26" s="207"/>
      <c r="R26" s="207"/>
      <c r="S26" s="207"/>
      <c r="T26" s="207"/>
      <c r="U26" s="208"/>
      <c r="V26" s="219"/>
      <c r="W26" s="14"/>
    </row>
    <row r="27" spans="1:23" s="2" customFormat="1" ht="18" customHeight="1">
      <c r="A27" s="14"/>
      <c r="B27" s="209"/>
      <c r="C27" s="194"/>
      <c r="D27" s="195"/>
      <c r="E27" s="214"/>
      <c r="F27" s="221"/>
      <c r="G27" s="222"/>
      <c r="H27" s="121" t="s">
        <v>92</v>
      </c>
      <c r="I27" s="33" t="s">
        <v>19</v>
      </c>
      <c r="J27" s="22">
        <v>1</v>
      </c>
      <c r="K27" s="19">
        <v>2</v>
      </c>
      <c r="L27" s="20">
        <v>3</v>
      </c>
      <c r="M27" s="21">
        <v>4</v>
      </c>
      <c r="N27" s="27">
        <v>5</v>
      </c>
      <c r="O27" s="121" t="s">
        <v>92</v>
      </c>
      <c r="P27" s="33" t="s">
        <v>19</v>
      </c>
      <c r="Q27" s="22">
        <v>1</v>
      </c>
      <c r="R27" s="19">
        <v>2</v>
      </c>
      <c r="S27" s="20">
        <v>3</v>
      </c>
      <c r="T27" s="21">
        <v>4</v>
      </c>
      <c r="U27" s="27">
        <v>5</v>
      </c>
      <c r="V27" s="219"/>
      <c r="W27" s="14"/>
    </row>
    <row r="28" spans="1:23" s="2" customFormat="1" ht="18" customHeight="1">
      <c r="A28" s="14"/>
      <c r="B28" s="209"/>
      <c r="C28" s="194"/>
      <c r="D28" s="66">
        <v>1</v>
      </c>
      <c r="E28" s="1" t="s">
        <v>81</v>
      </c>
      <c r="F28" s="35">
        <v>20</v>
      </c>
      <c r="G28" s="147">
        <f t="shared" ref="G28:G42" si="2">I28+P28-V28</f>
        <v>512.42999999999995</v>
      </c>
      <c r="H28" s="121" t="s">
        <v>103</v>
      </c>
      <c r="I28" s="100">
        <f t="shared" ref="I28:I42" si="3">SUM(J28:N28)</f>
        <v>256</v>
      </c>
      <c r="J28" s="133">
        <v>51</v>
      </c>
      <c r="K28" s="132">
        <v>52</v>
      </c>
      <c r="L28" s="132">
        <v>52</v>
      </c>
      <c r="M28" s="132">
        <v>52</v>
      </c>
      <c r="N28" s="41">
        <v>49</v>
      </c>
      <c r="O28" s="121" t="s">
        <v>102</v>
      </c>
      <c r="P28" s="99">
        <f t="shared" ref="P28:P42" si="4">SUM(Q28:U28)</f>
        <v>257.33</v>
      </c>
      <c r="Q28" s="132">
        <v>52</v>
      </c>
      <c r="R28" s="132">
        <v>52</v>
      </c>
      <c r="S28" s="132">
        <v>52</v>
      </c>
      <c r="T28" s="133">
        <v>51.33</v>
      </c>
      <c r="U28" s="134">
        <v>50</v>
      </c>
      <c r="V28" s="75">
        <v>0.9</v>
      </c>
      <c r="W28" s="14"/>
    </row>
    <row r="29" spans="1:23" s="2" customFormat="1" ht="18" customHeight="1">
      <c r="A29" s="14"/>
      <c r="B29" s="209"/>
      <c r="C29" s="194"/>
      <c r="D29" s="66">
        <v>2</v>
      </c>
      <c r="E29" s="1" t="s">
        <v>124</v>
      </c>
      <c r="F29" s="35">
        <v>18</v>
      </c>
      <c r="G29" s="147">
        <f t="shared" si="2"/>
        <v>511.41</v>
      </c>
      <c r="H29" s="121" t="s">
        <v>93</v>
      </c>
      <c r="I29" s="98">
        <f t="shared" si="3"/>
        <v>259</v>
      </c>
      <c r="J29" s="132">
        <v>52</v>
      </c>
      <c r="K29" s="132">
        <v>52</v>
      </c>
      <c r="L29" s="131">
        <v>53</v>
      </c>
      <c r="M29" s="132">
        <v>52</v>
      </c>
      <c r="N29" s="134">
        <v>50</v>
      </c>
      <c r="O29" s="121" t="s">
        <v>94</v>
      </c>
      <c r="P29" s="101">
        <f t="shared" si="4"/>
        <v>255.71</v>
      </c>
      <c r="Q29" s="132">
        <v>51.71</v>
      </c>
      <c r="R29" s="133">
        <v>51</v>
      </c>
      <c r="S29" s="133">
        <v>51</v>
      </c>
      <c r="T29" s="132">
        <v>52</v>
      </c>
      <c r="U29" s="134">
        <v>50</v>
      </c>
      <c r="V29" s="75">
        <v>3.3</v>
      </c>
      <c r="W29" s="14"/>
    </row>
    <row r="30" spans="1:23" s="2" customFormat="1" ht="18" customHeight="1">
      <c r="A30" s="14"/>
      <c r="B30" s="209"/>
      <c r="C30" s="194"/>
      <c r="D30" s="66">
        <v>3</v>
      </c>
      <c r="E30" s="1" t="s">
        <v>77</v>
      </c>
      <c r="F30" s="35">
        <v>16</v>
      </c>
      <c r="G30" s="147">
        <f t="shared" si="2"/>
        <v>508.56</v>
      </c>
      <c r="H30" s="121" t="s">
        <v>95</v>
      </c>
      <c r="I30" s="99">
        <f t="shared" si="3"/>
        <v>258</v>
      </c>
      <c r="J30" s="132">
        <v>52</v>
      </c>
      <c r="K30" s="133">
        <v>51</v>
      </c>
      <c r="L30" s="130">
        <v>54</v>
      </c>
      <c r="M30" s="133">
        <v>51</v>
      </c>
      <c r="N30" s="134">
        <v>50</v>
      </c>
      <c r="O30" s="121" t="s">
        <v>99</v>
      </c>
      <c r="P30" s="101">
        <f t="shared" si="4"/>
        <v>252.06</v>
      </c>
      <c r="Q30" s="134">
        <v>50</v>
      </c>
      <c r="R30" s="133">
        <v>51</v>
      </c>
      <c r="S30" s="132">
        <v>52.06</v>
      </c>
      <c r="T30" s="134">
        <v>50</v>
      </c>
      <c r="U30" s="41">
        <v>49</v>
      </c>
      <c r="V30" s="75">
        <v>1.5</v>
      </c>
      <c r="W30" s="14"/>
    </row>
    <row r="31" spans="1:23" s="2" customFormat="1" ht="18" customHeight="1">
      <c r="A31" s="14"/>
      <c r="B31" s="209"/>
      <c r="C31" s="194"/>
      <c r="D31" s="66">
        <v>4</v>
      </c>
      <c r="E31" s="1" t="s">
        <v>122</v>
      </c>
      <c r="F31" s="35">
        <v>15</v>
      </c>
      <c r="G31" s="147">
        <f t="shared" si="2"/>
        <v>502.89</v>
      </c>
      <c r="H31" s="121" t="s">
        <v>98</v>
      </c>
      <c r="I31" s="101">
        <f t="shared" si="3"/>
        <v>252</v>
      </c>
      <c r="J31" s="133">
        <v>51</v>
      </c>
      <c r="K31" s="133">
        <v>51</v>
      </c>
      <c r="L31" s="133">
        <v>51</v>
      </c>
      <c r="M31" s="134">
        <v>50</v>
      </c>
      <c r="N31" s="41">
        <v>49</v>
      </c>
      <c r="O31" s="121" t="s">
        <v>93</v>
      </c>
      <c r="P31" s="101">
        <f t="shared" si="4"/>
        <v>254.49</v>
      </c>
      <c r="Q31" s="133">
        <v>51.49</v>
      </c>
      <c r="R31" s="132">
        <v>52</v>
      </c>
      <c r="S31" s="133">
        <v>51</v>
      </c>
      <c r="T31" s="133">
        <v>51</v>
      </c>
      <c r="U31" s="41">
        <v>49</v>
      </c>
      <c r="V31" s="75">
        <v>3.6</v>
      </c>
      <c r="W31" s="14"/>
    </row>
    <row r="32" spans="1:23" s="2" customFormat="1" ht="18" customHeight="1">
      <c r="A32" s="14"/>
      <c r="B32" s="209"/>
      <c r="C32" s="194"/>
      <c r="D32" s="66">
        <v>5</v>
      </c>
      <c r="E32" s="1" t="s">
        <v>113</v>
      </c>
      <c r="F32" s="35">
        <v>14</v>
      </c>
      <c r="G32" s="147">
        <f t="shared" si="2"/>
        <v>501.04</v>
      </c>
      <c r="H32" s="121" t="s">
        <v>94</v>
      </c>
      <c r="I32" s="101">
        <f t="shared" si="3"/>
        <v>250</v>
      </c>
      <c r="J32" s="134">
        <v>50</v>
      </c>
      <c r="K32" s="133">
        <v>51</v>
      </c>
      <c r="L32" s="133">
        <v>51</v>
      </c>
      <c r="M32" s="41">
        <v>49</v>
      </c>
      <c r="N32" s="41">
        <v>49</v>
      </c>
      <c r="O32" s="121" t="s">
        <v>95</v>
      </c>
      <c r="P32" s="98">
        <f t="shared" si="4"/>
        <v>258.24</v>
      </c>
      <c r="Q32" s="133">
        <v>51</v>
      </c>
      <c r="R32" s="131">
        <v>53</v>
      </c>
      <c r="S32" s="132">
        <v>52</v>
      </c>
      <c r="T32" s="133">
        <v>51</v>
      </c>
      <c r="U32" s="133">
        <v>51.24</v>
      </c>
      <c r="V32" s="149">
        <v>7.2</v>
      </c>
      <c r="W32" s="14"/>
    </row>
    <row r="33" spans="1:23" s="2" customFormat="1" ht="18" customHeight="1">
      <c r="A33" s="14"/>
      <c r="B33" s="209"/>
      <c r="C33" s="194"/>
      <c r="D33" s="66">
        <v>6</v>
      </c>
      <c r="E33" s="1" t="s">
        <v>125</v>
      </c>
      <c r="F33" s="35">
        <v>13</v>
      </c>
      <c r="G33" s="147">
        <f t="shared" si="2"/>
        <v>500.61</v>
      </c>
      <c r="H33" s="121" t="s">
        <v>102</v>
      </c>
      <c r="I33" s="101">
        <f t="shared" si="3"/>
        <v>250</v>
      </c>
      <c r="J33" s="41">
        <v>49</v>
      </c>
      <c r="K33" s="134">
        <v>50</v>
      </c>
      <c r="L33" s="132">
        <v>52</v>
      </c>
      <c r="M33" s="133">
        <v>51</v>
      </c>
      <c r="N33" s="41">
        <v>48</v>
      </c>
      <c r="O33" s="121" t="s">
        <v>98</v>
      </c>
      <c r="P33" s="101">
        <f t="shared" si="4"/>
        <v>253.01</v>
      </c>
      <c r="Q33" s="134">
        <v>50</v>
      </c>
      <c r="R33" s="132">
        <v>52.01</v>
      </c>
      <c r="S33" s="133">
        <v>51</v>
      </c>
      <c r="T33" s="133">
        <v>51</v>
      </c>
      <c r="U33" s="41">
        <v>49</v>
      </c>
      <c r="V33" s="75">
        <v>2.4</v>
      </c>
      <c r="W33" s="14"/>
    </row>
    <row r="34" spans="1:23" s="2" customFormat="1" ht="18" customHeight="1">
      <c r="A34" s="14"/>
      <c r="B34" s="209"/>
      <c r="C34" s="194"/>
      <c r="D34" s="66">
        <v>7</v>
      </c>
      <c r="E34" s="1" t="s">
        <v>76</v>
      </c>
      <c r="F34" s="35">
        <v>12</v>
      </c>
      <c r="G34" s="147">
        <f t="shared" si="2"/>
        <v>500</v>
      </c>
      <c r="H34" s="121" t="s">
        <v>97</v>
      </c>
      <c r="I34" s="26">
        <f t="shared" si="3"/>
        <v>246</v>
      </c>
      <c r="J34" s="134">
        <v>50</v>
      </c>
      <c r="K34" s="134">
        <v>50</v>
      </c>
      <c r="L34" s="41">
        <v>49</v>
      </c>
      <c r="M34" s="41">
        <v>49</v>
      </c>
      <c r="N34" s="41">
        <v>48</v>
      </c>
      <c r="O34" s="121" t="s">
        <v>103</v>
      </c>
      <c r="P34" s="100">
        <f t="shared" si="4"/>
        <v>254.6</v>
      </c>
      <c r="Q34" s="133">
        <v>51</v>
      </c>
      <c r="R34" s="133">
        <v>51</v>
      </c>
      <c r="S34" s="132">
        <v>51.6</v>
      </c>
      <c r="T34" s="133">
        <v>51</v>
      </c>
      <c r="U34" s="134">
        <v>50</v>
      </c>
      <c r="V34" s="148">
        <v>0.6</v>
      </c>
      <c r="W34" s="14"/>
    </row>
    <row r="35" spans="1:23" s="2" customFormat="1" ht="18" customHeight="1">
      <c r="A35" s="14"/>
      <c r="B35" s="209"/>
      <c r="C35" s="194"/>
      <c r="D35" s="66">
        <v>8</v>
      </c>
      <c r="E35" s="1" t="s">
        <v>116</v>
      </c>
      <c r="F35" s="35">
        <v>11</v>
      </c>
      <c r="G35" s="74">
        <f t="shared" si="2"/>
        <v>496.96</v>
      </c>
      <c r="H35" s="121" t="s">
        <v>137</v>
      </c>
      <c r="I35" s="26">
        <f t="shared" si="3"/>
        <v>247</v>
      </c>
      <c r="J35" s="41">
        <v>49</v>
      </c>
      <c r="K35" s="134">
        <v>50</v>
      </c>
      <c r="L35" s="134">
        <v>50</v>
      </c>
      <c r="M35" s="134">
        <v>50</v>
      </c>
      <c r="N35" s="41">
        <v>48</v>
      </c>
      <c r="O35" s="121" t="s">
        <v>105</v>
      </c>
      <c r="P35" s="101">
        <f t="shared" si="4"/>
        <v>254.16</v>
      </c>
      <c r="Q35" s="134">
        <v>50</v>
      </c>
      <c r="R35" s="132">
        <v>52.16</v>
      </c>
      <c r="S35" s="132">
        <v>52</v>
      </c>
      <c r="T35" s="133">
        <v>51</v>
      </c>
      <c r="U35" s="41">
        <v>49</v>
      </c>
      <c r="V35" s="75">
        <v>4.2</v>
      </c>
      <c r="W35" s="14"/>
    </row>
    <row r="36" spans="1:23" s="2" customFormat="1" ht="18" customHeight="1">
      <c r="A36" s="14"/>
      <c r="B36" s="209"/>
      <c r="C36" s="194"/>
      <c r="D36" s="66">
        <v>9</v>
      </c>
      <c r="E36" s="1" t="s">
        <v>83</v>
      </c>
      <c r="F36" s="35">
        <v>10</v>
      </c>
      <c r="G36" s="74">
        <f t="shared" si="2"/>
        <v>496.64000000000004</v>
      </c>
      <c r="H36" s="121" t="s">
        <v>105</v>
      </c>
      <c r="I36" s="26">
        <f t="shared" si="3"/>
        <v>249.37</v>
      </c>
      <c r="J36" s="134">
        <v>50</v>
      </c>
      <c r="K36" s="133">
        <v>51</v>
      </c>
      <c r="L36" s="133">
        <v>51</v>
      </c>
      <c r="M36" s="134">
        <v>50</v>
      </c>
      <c r="N36" s="41">
        <v>47.37</v>
      </c>
      <c r="O36" s="121" t="s">
        <v>100</v>
      </c>
      <c r="P36" s="26">
        <f t="shared" si="4"/>
        <v>248.47</v>
      </c>
      <c r="Q36" s="41">
        <v>49</v>
      </c>
      <c r="R36" s="133">
        <v>51</v>
      </c>
      <c r="S36" s="133">
        <v>51.47</v>
      </c>
      <c r="T36" s="134">
        <v>50</v>
      </c>
      <c r="U36" s="41">
        <v>47</v>
      </c>
      <c r="V36" s="75">
        <v>1.2</v>
      </c>
      <c r="W36" s="14"/>
    </row>
    <row r="37" spans="1:23" s="2" customFormat="1" ht="18" customHeight="1">
      <c r="A37" s="14"/>
      <c r="B37" s="209"/>
      <c r="C37" s="194"/>
      <c r="D37" s="66">
        <v>10</v>
      </c>
      <c r="E37" s="1" t="s">
        <v>121</v>
      </c>
      <c r="F37" s="35">
        <v>9</v>
      </c>
      <c r="G37" s="74">
        <f t="shared" si="2"/>
        <v>494.78</v>
      </c>
      <c r="H37" s="121" t="s">
        <v>99</v>
      </c>
      <c r="I37" s="26">
        <f t="shared" si="3"/>
        <v>248.25</v>
      </c>
      <c r="J37" s="134">
        <v>50</v>
      </c>
      <c r="K37" s="134">
        <v>50</v>
      </c>
      <c r="L37" s="134">
        <v>50</v>
      </c>
      <c r="M37" s="134">
        <v>50</v>
      </c>
      <c r="N37" s="41">
        <v>48.25</v>
      </c>
      <c r="O37" s="121" t="s">
        <v>96</v>
      </c>
      <c r="P37" s="26">
        <f t="shared" si="4"/>
        <v>247.13</v>
      </c>
      <c r="Q37" s="134">
        <v>50.13</v>
      </c>
      <c r="R37" s="133">
        <v>51</v>
      </c>
      <c r="S37" s="41">
        <v>49</v>
      </c>
      <c r="T37" s="134">
        <v>50</v>
      </c>
      <c r="U37" s="41">
        <v>47</v>
      </c>
      <c r="V37" s="148">
        <v>0.6</v>
      </c>
      <c r="W37" s="14"/>
    </row>
    <row r="38" spans="1:23" s="2" customFormat="1" ht="18" customHeight="1">
      <c r="A38" s="14"/>
      <c r="B38" s="209"/>
      <c r="C38" s="194"/>
      <c r="D38" s="66">
        <v>11</v>
      </c>
      <c r="E38" s="1" t="s">
        <v>119</v>
      </c>
      <c r="F38" s="35">
        <v>8</v>
      </c>
      <c r="G38" s="74">
        <f t="shared" si="2"/>
        <v>493.29</v>
      </c>
      <c r="H38" s="121" t="s">
        <v>106</v>
      </c>
      <c r="I38" s="101">
        <f t="shared" si="3"/>
        <v>250</v>
      </c>
      <c r="J38" s="134">
        <v>50</v>
      </c>
      <c r="K38" s="133">
        <v>51</v>
      </c>
      <c r="L38" s="133">
        <v>51</v>
      </c>
      <c r="M38" s="41">
        <v>49</v>
      </c>
      <c r="N38" s="41">
        <v>49</v>
      </c>
      <c r="O38" s="121" t="s">
        <v>101</v>
      </c>
      <c r="P38" s="26">
        <f t="shared" si="4"/>
        <v>244.19</v>
      </c>
      <c r="Q38" s="41">
        <v>48</v>
      </c>
      <c r="R38" s="134">
        <v>50</v>
      </c>
      <c r="S38" s="134">
        <v>50</v>
      </c>
      <c r="T38" s="41">
        <v>48</v>
      </c>
      <c r="U38" s="41">
        <v>48.19</v>
      </c>
      <c r="V38" s="75">
        <v>0.9</v>
      </c>
      <c r="W38" s="14"/>
    </row>
    <row r="39" spans="1:23" s="2" customFormat="1" ht="18" customHeight="1">
      <c r="A39" s="14"/>
      <c r="B39" s="209"/>
      <c r="C39" s="194"/>
      <c r="D39" s="66">
        <v>12</v>
      </c>
      <c r="E39" s="1" t="s">
        <v>115</v>
      </c>
      <c r="F39" s="35">
        <v>7</v>
      </c>
      <c r="G39" s="74">
        <f t="shared" si="2"/>
        <v>489.46000000000004</v>
      </c>
      <c r="H39" s="121" t="s">
        <v>100</v>
      </c>
      <c r="I39" s="26">
        <f t="shared" si="3"/>
        <v>246.51</v>
      </c>
      <c r="J39" s="41">
        <v>49</v>
      </c>
      <c r="K39" s="134">
        <v>50</v>
      </c>
      <c r="L39" s="134">
        <v>50</v>
      </c>
      <c r="M39" s="134">
        <v>50</v>
      </c>
      <c r="N39" s="41">
        <v>47.51</v>
      </c>
      <c r="O39" s="121" t="s">
        <v>137</v>
      </c>
      <c r="P39" s="26">
        <f t="shared" si="4"/>
        <v>245.35</v>
      </c>
      <c r="Q39" s="41">
        <v>48</v>
      </c>
      <c r="R39" s="134">
        <v>50</v>
      </c>
      <c r="S39" s="133">
        <v>51</v>
      </c>
      <c r="T39" s="41">
        <v>49.35</v>
      </c>
      <c r="U39" s="41">
        <v>47</v>
      </c>
      <c r="V39" s="75">
        <v>2.4</v>
      </c>
      <c r="W39" s="14"/>
    </row>
    <row r="40" spans="1:23" s="2" customFormat="1" ht="18" customHeight="1">
      <c r="A40" s="14"/>
      <c r="B40" s="209"/>
      <c r="C40" s="194"/>
      <c r="D40" s="66">
        <v>13</v>
      </c>
      <c r="E40" s="1" t="s">
        <v>54</v>
      </c>
      <c r="F40" s="35">
        <v>6</v>
      </c>
      <c r="G40" s="74">
        <f t="shared" si="2"/>
        <v>489.21000000000004</v>
      </c>
      <c r="H40" s="121" t="s">
        <v>96</v>
      </c>
      <c r="I40" s="26">
        <f t="shared" si="3"/>
        <v>244</v>
      </c>
      <c r="J40" s="41">
        <v>49</v>
      </c>
      <c r="K40" s="41">
        <v>49</v>
      </c>
      <c r="L40" s="134">
        <v>50</v>
      </c>
      <c r="M40" s="41">
        <v>49</v>
      </c>
      <c r="N40" s="41">
        <v>47</v>
      </c>
      <c r="O40" s="121" t="s">
        <v>97</v>
      </c>
      <c r="P40" s="26">
        <f t="shared" si="4"/>
        <v>247.61</v>
      </c>
      <c r="Q40" s="134">
        <v>50</v>
      </c>
      <c r="R40" s="41">
        <v>49</v>
      </c>
      <c r="S40" s="133">
        <v>51</v>
      </c>
      <c r="T40" s="134">
        <v>49.61</v>
      </c>
      <c r="U40" s="41">
        <v>48</v>
      </c>
      <c r="V40" s="75">
        <v>2.4</v>
      </c>
      <c r="W40" s="14"/>
    </row>
    <row r="41" spans="1:23" s="2" customFormat="1" ht="18" customHeight="1">
      <c r="A41" s="14"/>
      <c r="B41" s="209"/>
      <c r="C41" s="194"/>
      <c r="D41" s="66">
        <v>14</v>
      </c>
      <c r="E41" s="1" t="s">
        <v>120</v>
      </c>
      <c r="F41" s="35">
        <v>5</v>
      </c>
      <c r="G41" s="74">
        <f t="shared" si="2"/>
        <v>481.7</v>
      </c>
      <c r="H41" s="121" t="s">
        <v>104</v>
      </c>
      <c r="I41" s="26">
        <f t="shared" si="3"/>
        <v>237.14</v>
      </c>
      <c r="J41" s="41">
        <v>47</v>
      </c>
      <c r="K41" s="41">
        <v>48</v>
      </c>
      <c r="L41" s="41">
        <v>49</v>
      </c>
      <c r="M41" s="41">
        <v>48</v>
      </c>
      <c r="N41" s="41">
        <v>45.14</v>
      </c>
      <c r="O41" s="121" t="s">
        <v>106</v>
      </c>
      <c r="P41" s="26">
        <f t="shared" si="4"/>
        <v>247.86</v>
      </c>
      <c r="Q41" s="41">
        <v>49</v>
      </c>
      <c r="R41" s="133">
        <v>50.86</v>
      </c>
      <c r="S41" s="134">
        <v>50</v>
      </c>
      <c r="T41" s="134">
        <v>50</v>
      </c>
      <c r="U41" s="41">
        <v>48</v>
      </c>
      <c r="V41" s="75">
        <v>3.3</v>
      </c>
      <c r="W41" s="14"/>
    </row>
    <row r="42" spans="1:23" s="2" customFormat="1" ht="18" customHeight="1">
      <c r="A42" s="14"/>
      <c r="B42" s="209"/>
      <c r="C42" s="194"/>
      <c r="D42" s="66">
        <v>15</v>
      </c>
      <c r="E42" s="1" t="s">
        <v>118</v>
      </c>
      <c r="F42" s="35">
        <v>4</v>
      </c>
      <c r="G42" s="74">
        <f t="shared" si="2"/>
        <v>476.03000000000003</v>
      </c>
      <c r="H42" s="121" t="s">
        <v>101</v>
      </c>
      <c r="I42" s="26">
        <f t="shared" si="3"/>
        <v>240.81</v>
      </c>
      <c r="J42" s="41">
        <v>48</v>
      </c>
      <c r="K42" s="41">
        <v>48</v>
      </c>
      <c r="L42" s="41">
        <v>49</v>
      </c>
      <c r="M42" s="41">
        <v>48</v>
      </c>
      <c r="N42" s="41">
        <v>47.81</v>
      </c>
      <c r="O42" s="121" t="s">
        <v>104</v>
      </c>
      <c r="P42" s="26">
        <f t="shared" si="4"/>
        <v>240.92000000000002</v>
      </c>
      <c r="Q42" s="41">
        <v>48</v>
      </c>
      <c r="R42" s="41">
        <v>48</v>
      </c>
      <c r="S42" s="41">
        <v>49</v>
      </c>
      <c r="T42" s="41">
        <v>49</v>
      </c>
      <c r="U42" s="41">
        <v>46.92</v>
      </c>
      <c r="V42" s="75">
        <v>5.7</v>
      </c>
      <c r="W42" s="14"/>
    </row>
    <row r="43" spans="1:23" s="2" customFormat="1" ht="18" customHeight="1">
      <c r="A43" s="14"/>
      <c r="B43" s="209"/>
      <c r="C43" s="14"/>
      <c r="D43" s="14"/>
      <c r="E43" s="12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09"/>
      <c r="C44" s="42"/>
      <c r="D44" s="32"/>
      <c r="E44" s="42"/>
      <c r="F44" s="32"/>
      <c r="G44" s="42"/>
      <c r="H44" s="32"/>
      <c r="I44" s="42"/>
      <c r="J44" s="32"/>
      <c r="K44" s="42"/>
      <c r="L44" s="32"/>
      <c r="M44" s="42"/>
      <c r="N44" s="32"/>
      <c r="O44" s="42"/>
      <c r="P44" s="32"/>
      <c r="Q44" s="42"/>
      <c r="R44" s="32"/>
      <c r="S44" s="42"/>
      <c r="T44" s="32"/>
      <c r="U44" s="42"/>
      <c r="V44" s="32"/>
      <c r="W44" s="14"/>
    </row>
    <row r="45" spans="1:23" s="2" customFormat="1" ht="18" customHeight="1">
      <c r="A45" s="14"/>
      <c r="B45" s="20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09"/>
      <c r="C46" s="194" t="s">
        <v>22</v>
      </c>
      <c r="D46" s="183" t="s">
        <v>135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218"/>
      <c r="Q46" s="16"/>
      <c r="R46" s="16"/>
      <c r="S46" s="16"/>
      <c r="T46" s="16"/>
      <c r="U46" s="16"/>
      <c r="V46" s="16"/>
      <c r="W46" s="16"/>
    </row>
    <row r="47" spans="1:23" s="2" customFormat="1" ht="18" customHeight="1">
      <c r="A47" s="14"/>
      <c r="B47" s="209"/>
      <c r="C47" s="194"/>
      <c r="D47" s="177" t="s">
        <v>1</v>
      </c>
      <c r="E47" s="214" t="s">
        <v>15</v>
      </c>
      <c r="F47" s="214" t="s">
        <v>72</v>
      </c>
      <c r="G47" s="214"/>
      <c r="H47" s="214" t="s">
        <v>5</v>
      </c>
      <c r="I47" s="214"/>
      <c r="J47" s="178" t="s">
        <v>0</v>
      </c>
      <c r="K47" s="178"/>
      <c r="L47" s="215" t="s">
        <v>11</v>
      </c>
      <c r="M47" s="215"/>
      <c r="N47" s="216" t="s">
        <v>30</v>
      </c>
      <c r="O47" s="217" t="s">
        <v>3</v>
      </c>
      <c r="P47" s="182" t="s">
        <v>109</v>
      </c>
      <c r="Q47" s="182"/>
      <c r="R47" s="193" t="s">
        <v>87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09"/>
      <c r="C48" s="194"/>
      <c r="D48" s="177"/>
      <c r="E48" s="214"/>
      <c r="F48" s="214"/>
      <c r="G48" s="214"/>
      <c r="H48" s="214"/>
      <c r="I48" s="214"/>
      <c r="J48" s="178"/>
      <c r="K48" s="178"/>
      <c r="L48" s="215"/>
      <c r="M48" s="215"/>
      <c r="N48" s="216"/>
      <c r="O48" s="217"/>
      <c r="P48" s="110" t="s">
        <v>107</v>
      </c>
      <c r="Q48" s="110" t="s">
        <v>108</v>
      </c>
      <c r="R48" s="193"/>
      <c r="S48" s="16"/>
      <c r="T48" s="16"/>
      <c r="U48" s="16"/>
      <c r="V48" s="16"/>
      <c r="W48" s="16"/>
    </row>
    <row r="49" spans="1:23" s="2" customFormat="1" ht="18" customHeight="1">
      <c r="A49" s="14"/>
      <c r="B49" s="209"/>
      <c r="C49" s="194"/>
      <c r="D49" s="122">
        <v>1</v>
      </c>
      <c r="E49" s="1" t="s">
        <v>113</v>
      </c>
      <c r="F49" s="180" t="s">
        <v>74</v>
      </c>
      <c r="G49" s="181"/>
      <c r="H49" s="180" t="s">
        <v>39</v>
      </c>
      <c r="I49" s="181"/>
      <c r="J49" s="180" t="s">
        <v>67</v>
      </c>
      <c r="K49" s="181"/>
      <c r="L49" s="180" t="s">
        <v>126</v>
      </c>
      <c r="M49" s="181"/>
      <c r="N49" s="34" t="s">
        <v>24</v>
      </c>
      <c r="O49" s="89">
        <v>6.5709999999999997</v>
      </c>
      <c r="P49" s="112"/>
      <c r="Q49" s="112"/>
      <c r="R49" s="69">
        <v>3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09"/>
      <c r="C50" s="194"/>
      <c r="D50" s="122">
        <v>2</v>
      </c>
      <c r="E50" s="1" t="s">
        <v>81</v>
      </c>
      <c r="F50" s="180" t="s">
        <v>114</v>
      </c>
      <c r="G50" s="181"/>
      <c r="H50" s="180" t="s">
        <v>70</v>
      </c>
      <c r="I50" s="181"/>
      <c r="J50" s="180" t="s">
        <v>69</v>
      </c>
      <c r="K50" s="181"/>
      <c r="L50" s="180" t="s">
        <v>90</v>
      </c>
      <c r="M50" s="181"/>
      <c r="N50" s="34" t="s">
        <v>24</v>
      </c>
      <c r="O50" s="89">
        <v>6.6829999999999998</v>
      </c>
      <c r="P50" s="127">
        <f>O50-$O$49</f>
        <v>0.1120000000000001</v>
      </c>
      <c r="Q50" s="128"/>
      <c r="R50" s="68">
        <v>2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09"/>
      <c r="C51" s="194"/>
      <c r="D51" s="122">
        <v>3</v>
      </c>
      <c r="E51" s="1" t="s">
        <v>124</v>
      </c>
      <c r="F51" s="180" t="s">
        <v>39</v>
      </c>
      <c r="G51" s="181"/>
      <c r="H51" s="180" t="s">
        <v>78</v>
      </c>
      <c r="I51" s="181"/>
      <c r="J51" s="180" t="s">
        <v>67</v>
      </c>
      <c r="K51" s="181"/>
      <c r="L51" s="180" t="s">
        <v>123</v>
      </c>
      <c r="M51" s="181"/>
      <c r="N51" s="34" t="s">
        <v>24</v>
      </c>
      <c r="O51" s="89">
        <v>6.7190000000000003</v>
      </c>
      <c r="P51" s="127">
        <f t="shared" ref="P51:P63" si="5">O51-$O$49</f>
        <v>0.14800000000000058</v>
      </c>
      <c r="Q51" s="115">
        <f>O51-O50</f>
        <v>3.6000000000000476E-2</v>
      </c>
      <c r="R51" s="67">
        <v>1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09"/>
      <c r="C52" s="194"/>
      <c r="D52" s="122">
        <v>4</v>
      </c>
      <c r="E52" s="1" t="s">
        <v>125</v>
      </c>
      <c r="F52" s="180" t="s">
        <v>40</v>
      </c>
      <c r="G52" s="181"/>
      <c r="H52" s="180" t="s">
        <v>114</v>
      </c>
      <c r="I52" s="181"/>
      <c r="J52" s="180" t="s">
        <v>130</v>
      </c>
      <c r="K52" s="181"/>
      <c r="L52" s="180" t="s">
        <v>41</v>
      </c>
      <c r="M52" s="181"/>
      <c r="N52" s="34" t="s">
        <v>24</v>
      </c>
      <c r="O52" s="89">
        <v>6.7220000000000004</v>
      </c>
      <c r="P52" s="127">
        <f t="shared" si="5"/>
        <v>0.15100000000000069</v>
      </c>
      <c r="Q52" s="120">
        <f t="shared" ref="Q52:Q63" si="6">O52-O51</f>
        <v>3.0000000000001137E-3</v>
      </c>
      <c r="R52" s="71">
        <v>5</v>
      </c>
      <c r="S52" s="16"/>
      <c r="T52" s="16"/>
      <c r="U52" s="16"/>
      <c r="V52" s="16"/>
      <c r="W52" s="16"/>
    </row>
    <row r="53" spans="1:23" s="2" customFormat="1" ht="18" customHeight="1" thickBot="1">
      <c r="A53" s="14"/>
      <c r="B53" s="209"/>
      <c r="C53" s="194"/>
      <c r="D53" s="122">
        <v>5</v>
      </c>
      <c r="E53" s="95" t="s">
        <v>76</v>
      </c>
      <c r="F53" s="187" t="s">
        <v>70</v>
      </c>
      <c r="G53" s="188"/>
      <c r="H53" s="187" t="s">
        <v>2</v>
      </c>
      <c r="I53" s="188"/>
      <c r="J53" s="187" t="s">
        <v>65</v>
      </c>
      <c r="K53" s="188"/>
      <c r="L53" s="187" t="s">
        <v>90</v>
      </c>
      <c r="M53" s="188"/>
      <c r="N53" s="96" t="s">
        <v>16</v>
      </c>
      <c r="O53" s="137">
        <v>6.7329999999999997</v>
      </c>
      <c r="P53" s="138">
        <f t="shared" si="5"/>
        <v>0.16199999999999992</v>
      </c>
      <c r="Q53" s="116">
        <f t="shared" si="6"/>
        <v>1.0999999999999233E-2</v>
      </c>
      <c r="R53" s="70">
        <v>4</v>
      </c>
      <c r="S53" s="14"/>
      <c r="T53" s="14"/>
      <c r="U53" s="14"/>
      <c r="V53" s="14"/>
      <c r="W53" s="14"/>
    </row>
    <row r="54" spans="1:23" s="2" customFormat="1" ht="18" customHeight="1" thickTop="1">
      <c r="A54" s="14"/>
      <c r="B54" s="209"/>
      <c r="C54" s="194"/>
      <c r="D54" s="122">
        <v>6</v>
      </c>
      <c r="E54" s="58" t="s">
        <v>122</v>
      </c>
      <c r="F54" s="185" t="s">
        <v>78</v>
      </c>
      <c r="G54" s="186"/>
      <c r="H54" s="185" t="s">
        <v>40</v>
      </c>
      <c r="I54" s="186"/>
      <c r="J54" s="185" t="s">
        <v>67</v>
      </c>
      <c r="K54" s="186"/>
      <c r="L54" s="185" t="s">
        <v>128</v>
      </c>
      <c r="M54" s="186"/>
      <c r="N54" s="92" t="s">
        <v>24</v>
      </c>
      <c r="O54" s="135">
        <v>6.7530000000000001</v>
      </c>
      <c r="P54" s="136">
        <f t="shared" si="5"/>
        <v>0.18200000000000038</v>
      </c>
      <c r="Q54" s="117">
        <f t="shared" si="6"/>
        <v>2.0000000000000462E-2</v>
      </c>
      <c r="R54" s="69">
        <v>3</v>
      </c>
      <c r="S54" s="14"/>
      <c r="T54" s="67">
        <v>1</v>
      </c>
      <c r="U54" s="14"/>
      <c r="V54" s="14"/>
      <c r="W54" s="14"/>
    </row>
    <row r="55" spans="1:23" s="2" customFormat="1" ht="18" customHeight="1">
      <c r="A55" s="14"/>
      <c r="B55" s="209"/>
      <c r="C55" s="194"/>
      <c r="D55" s="122">
        <v>7</v>
      </c>
      <c r="E55" s="1" t="s">
        <v>83</v>
      </c>
      <c r="F55" s="180" t="s">
        <v>84</v>
      </c>
      <c r="G55" s="181"/>
      <c r="H55" s="180" t="s">
        <v>85</v>
      </c>
      <c r="I55" s="181"/>
      <c r="J55" s="180" t="s">
        <v>134</v>
      </c>
      <c r="K55" s="181"/>
      <c r="L55" s="180" t="s">
        <v>41</v>
      </c>
      <c r="M55" s="181"/>
      <c r="N55" s="34" t="s">
        <v>68</v>
      </c>
      <c r="O55" s="89">
        <v>6.758</v>
      </c>
      <c r="P55" s="127">
        <f t="shared" si="5"/>
        <v>0.18700000000000028</v>
      </c>
      <c r="Q55" s="120">
        <f t="shared" si="6"/>
        <v>4.9999999999998934E-3</v>
      </c>
      <c r="R55" s="71">
        <v>5</v>
      </c>
      <c r="S55" s="14"/>
      <c r="T55" s="68">
        <v>2</v>
      </c>
      <c r="U55" s="14"/>
      <c r="V55" s="14"/>
      <c r="W55" s="14"/>
    </row>
    <row r="56" spans="1:23" s="2" customFormat="1" ht="18" customHeight="1">
      <c r="A56" s="14"/>
      <c r="B56" s="209"/>
      <c r="C56" s="194"/>
      <c r="D56" s="122">
        <v>8</v>
      </c>
      <c r="E56" s="1" t="s">
        <v>115</v>
      </c>
      <c r="F56" s="180" t="s">
        <v>117</v>
      </c>
      <c r="G56" s="181"/>
      <c r="H56" s="180" t="s">
        <v>84</v>
      </c>
      <c r="I56" s="181"/>
      <c r="J56" s="180" t="s">
        <v>91</v>
      </c>
      <c r="K56" s="181"/>
      <c r="L56" s="180" t="s">
        <v>128</v>
      </c>
      <c r="M56" s="181"/>
      <c r="N56" s="34" t="s">
        <v>68</v>
      </c>
      <c r="O56" s="90">
        <v>6.8209999999999997</v>
      </c>
      <c r="P56" s="127">
        <f t="shared" si="5"/>
        <v>0.25</v>
      </c>
      <c r="Q56" s="115">
        <f t="shared" si="6"/>
        <v>6.2999999999999723E-2</v>
      </c>
      <c r="R56" s="67">
        <v>1</v>
      </c>
      <c r="S56" s="14"/>
      <c r="T56" s="69">
        <v>3</v>
      </c>
      <c r="U56" s="14"/>
      <c r="V56" s="14"/>
      <c r="W56" s="14"/>
    </row>
    <row r="57" spans="1:23" s="2" customFormat="1" ht="18" customHeight="1">
      <c r="A57" s="14"/>
      <c r="B57" s="209"/>
      <c r="C57" s="194"/>
      <c r="D57" s="122">
        <v>9</v>
      </c>
      <c r="E57" s="1" t="s">
        <v>54</v>
      </c>
      <c r="F57" s="180" t="s">
        <v>2</v>
      </c>
      <c r="G57" s="181"/>
      <c r="H57" s="180" t="s">
        <v>66</v>
      </c>
      <c r="I57" s="181"/>
      <c r="J57" s="180" t="s">
        <v>65</v>
      </c>
      <c r="K57" s="181"/>
      <c r="L57" s="180" t="s">
        <v>127</v>
      </c>
      <c r="M57" s="181"/>
      <c r="N57" s="34" t="s">
        <v>68</v>
      </c>
      <c r="O57" s="90">
        <v>6.835</v>
      </c>
      <c r="P57" s="127">
        <f t="shared" si="5"/>
        <v>0.26400000000000023</v>
      </c>
      <c r="Q57" s="115">
        <f t="shared" si="6"/>
        <v>1.4000000000000234E-2</v>
      </c>
      <c r="R57" s="70">
        <v>4</v>
      </c>
      <c r="S57" s="14"/>
      <c r="T57" s="70">
        <v>4</v>
      </c>
      <c r="U57" s="14"/>
      <c r="V57" s="14"/>
      <c r="W57" s="14"/>
    </row>
    <row r="58" spans="1:23" s="2" customFormat="1" ht="18" customHeight="1" thickBot="1">
      <c r="A58" s="14"/>
      <c r="B58" s="209"/>
      <c r="C58" s="194"/>
      <c r="D58" s="122">
        <v>10</v>
      </c>
      <c r="E58" s="95" t="s">
        <v>116</v>
      </c>
      <c r="F58" s="187" t="s">
        <v>85</v>
      </c>
      <c r="G58" s="188"/>
      <c r="H58" s="187" t="s">
        <v>117</v>
      </c>
      <c r="I58" s="188"/>
      <c r="J58" s="187" t="s">
        <v>132</v>
      </c>
      <c r="K58" s="188"/>
      <c r="L58" s="187" t="s">
        <v>73</v>
      </c>
      <c r="M58" s="188"/>
      <c r="N58" s="96" t="s">
        <v>68</v>
      </c>
      <c r="O58" s="97">
        <v>6.8390000000000004</v>
      </c>
      <c r="P58" s="138">
        <f t="shared" si="5"/>
        <v>0.26800000000000068</v>
      </c>
      <c r="Q58" s="119">
        <f t="shared" si="6"/>
        <v>4.0000000000004476E-3</v>
      </c>
      <c r="R58" s="68">
        <v>2</v>
      </c>
      <c r="S58" s="14"/>
      <c r="T58" s="71">
        <v>5</v>
      </c>
      <c r="U58" s="14"/>
      <c r="V58" s="14"/>
      <c r="W58" s="14"/>
    </row>
    <row r="59" spans="1:23" s="2" customFormat="1" ht="18" customHeight="1" thickTop="1">
      <c r="A59" s="14"/>
      <c r="B59" s="209"/>
      <c r="C59" s="194"/>
      <c r="D59" s="122">
        <v>11</v>
      </c>
      <c r="E59" s="58" t="s">
        <v>120</v>
      </c>
      <c r="F59" s="185" t="s">
        <v>82</v>
      </c>
      <c r="G59" s="186"/>
      <c r="H59" s="185" t="s">
        <v>71</v>
      </c>
      <c r="I59" s="186"/>
      <c r="J59" s="185" t="s">
        <v>69</v>
      </c>
      <c r="K59" s="186"/>
      <c r="L59" s="185" t="s">
        <v>128</v>
      </c>
      <c r="M59" s="186"/>
      <c r="N59" s="92" t="s">
        <v>68</v>
      </c>
      <c r="O59" s="93">
        <v>6.843</v>
      </c>
      <c r="P59" s="136">
        <f t="shared" si="5"/>
        <v>0.27200000000000024</v>
      </c>
      <c r="Q59" s="118">
        <f t="shared" si="6"/>
        <v>3.9999999999995595E-3</v>
      </c>
      <c r="R59" s="70">
        <v>4</v>
      </c>
      <c r="S59" s="14"/>
      <c r="T59" s="72">
        <v>6</v>
      </c>
      <c r="U59" s="14"/>
      <c r="V59" s="14"/>
      <c r="W59" s="14"/>
    </row>
    <row r="60" spans="1:23" s="2" customFormat="1" ht="18" customHeight="1">
      <c r="A60" s="14"/>
      <c r="B60" s="209"/>
      <c r="C60" s="194"/>
      <c r="D60" s="122">
        <v>12</v>
      </c>
      <c r="E60" s="1" t="s">
        <v>77</v>
      </c>
      <c r="F60" s="180" t="s">
        <v>37</v>
      </c>
      <c r="G60" s="181"/>
      <c r="H60" s="180" t="s">
        <v>74</v>
      </c>
      <c r="I60" s="181"/>
      <c r="J60" s="180" t="s">
        <v>67</v>
      </c>
      <c r="K60" s="181"/>
      <c r="L60" s="180" t="s">
        <v>41</v>
      </c>
      <c r="M60" s="181"/>
      <c r="N60" s="34" t="s">
        <v>24</v>
      </c>
      <c r="O60" s="90">
        <v>6.8579999999999997</v>
      </c>
      <c r="P60" s="127">
        <f t="shared" si="5"/>
        <v>0.28699999999999992</v>
      </c>
      <c r="Q60" s="115">
        <f t="shared" si="6"/>
        <v>1.499999999999968E-2</v>
      </c>
      <c r="R60" s="69">
        <v>3</v>
      </c>
      <c r="S60" s="14"/>
      <c r="T60" s="73">
        <v>7</v>
      </c>
      <c r="U60" s="14"/>
      <c r="V60" s="14"/>
      <c r="W60" s="14"/>
    </row>
    <row r="61" spans="1:23" s="2" customFormat="1" ht="18" customHeight="1">
      <c r="A61" s="14"/>
      <c r="B61" s="209"/>
      <c r="C61" s="194"/>
      <c r="D61" s="122">
        <v>13</v>
      </c>
      <c r="E61" s="1" t="s">
        <v>121</v>
      </c>
      <c r="F61" s="180" t="s">
        <v>66</v>
      </c>
      <c r="G61" s="181"/>
      <c r="H61" s="180" t="s">
        <v>37</v>
      </c>
      <c r="I61" s="181"/>
      <c r="J61" s="180" t="s">
        <v>69</v>
      </c>
      <c r="K61" s="181"/>
      <c r="L61" s="180" t="s">
        <v>41</v>
      </c>
      <c r="M61" s="181"/>
      <c r="N61" s="34" t="s">
        <v>16</v>
      </c>
      <c r="O61" s="90">
        <v>6.8650000000000002</v>
      </c>
      <c r="P61" s="127">
        <f t="shared" si="5"/>
        <v>0.29400000000000048</v>
      </c>
      <c r="Q61" s="120">
        <f t="shared" si="6"/>
        <v>7.0000000000005613E-3</v>
      </c>
      <c r="R61" s="71">
        <v>5</v>
      </c>
      <c r="S61" s="14"/>
      <c r="T61" s="14"/>
      <c r="U61" s="14"/>
      <c r="V61" s="14"/>
      <c r="W61" s="14"/>
    </row>
    <row r="62" spans="1:23" s="2" customFormat="1" ht="18" customHeight="1">
      <c r="A62" s="14"/>
      <c r="B62" s="209"/>
      <c r="C62" s="194"/>
      <c r="D62" s="122">
        <v>14</v>
      </c>
      <c r="E62" s="1" t="s">
        <v>119</v>
      </c>
      <c r="F62" s="180" t="s">
        <v>80</v>
      </c>
      <c r="G62" s="181"/>
      <c r="H62" s="180" t="s">
        <v>82</v>
      </c>
      <c r="I62" s="181"/>
      <c r="J62" s="180" t="s">
        <v>133</v>
      </c>
      <c r="K62" s="181"/>
      <c r="L62" s="180" t="s">
        <v>90</v>
      </c>
      <c r="M62" s="181"/>
      <c r="N62" s="34" t="s">
        <v>68</v>
      </c>
      <c r="O62" s="90">
        <v>6.9359999999999999</v>
      </c>
      <c r="P62" s="127">
        <f t="shared" si="5"/>
        <v>0.36500000000000021</v>
      </c>
      <c r="Q62" s="115">
        <f t="shared" si="6"/>
        <v>7.099999999999973E-2</v>
      </c>
      <c r="R62" s="68">
        <v>2</v>
      </c>
      <c r="S62" s="14"/>
      <c r="T62" s="14"/>
      <c r="U62" s="14"/>
      <c r="V62" s="14"/>
      <c r="W62" s="14"/>
    </row>
    <row r="63" spans="1:23" s="2" customFormat="1" ht="18" customHeight="1">
      <c r="A63" s="14"/>
      <c r="B63" s="209"/>
      <c r="C63" s="194"/>
      <c r="D63" s="122">
        <v>15</v>
      </c>
      <c r="E63" s="1" t="s">
        <v>118</v>
      </c>
      <c r="F63" s="180" t="s">
        <v>71</v>
      </c>
      <c r="G63" s="181"/>
      <c r="H63" s="180" t="s">
        <v>80</v>
      </c>
      <c r="I63" s="181"/>
      <c r="J63" s="180" t="s">
        <v>88</v>
      </c>
      <c r="K63" s="181"/>
      <c r="L63" s="180" t="s">
        <v>128</v>
      </c>
      <c r="M63" s="181"/>
      <c r="N63" s="34" t="s">
        <v>68</v>
      </c>
      <c r="O63" s="90">
        <v>6.952</v>
      </c>
      <c r="P63" s="127">
        <f t="shared" si="5"/>
        <v>0.38100000000000023</v>
      </c>
      <c r="Q63" s="115">
        <f t="shared" si="6"/>
        <v>1.6000000000000014E-2</v>
      </c>
      <c r="R63" s="67">
        <v>1</v>
      </c>
      <c r="S63" s="14"/>
      <c r="T63" s="14"/>
      <c r="U63" s="14"/>
      <c r="V63" s="14"/>
      <c r="W63" s="14"/>
    </row>
    <row r="64" spans="1:23" s="2" customFormat="1" ht="18" customHeight="1">
      <c r="A64" s="5"/>
      <c r="B64" s="209"/>
      <c r="C64" s="19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4"/>
    </row>
    <row r="65" spans="1:23" s="2" customFormat="1" ht="18" customHeight="1">
      <c r="A65" s="14"/>
      <c r="B65" s="209"/>
      <c r="C65" s="194"/>
      <c r="D65" s="183" t="s">
        <v>23</v>
      </c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4"/>
      <c r="V65" s="219" t="s">
        <v>86</v>
      </c>
      <c r="W65" s="14"/>
    </row>
    <row r="66" spans="1:23" s="2" customFormat="1" ht="18" customHeight="1">
      <c r="A66" s="14"/>
      <c r="B66" s="209"/>
      <c r="C66" s="194"/>
      <c r="D66" s="177" t="s">
        <v>1</v>
      </c>
      <c r="E66" s="214" t="s">
        <v>15</v>
      </c>
      <c r="F66" s="220" t="s">
        <v>4</v>
      </c>
      <c r="G66" s="222" t="s">
        <v>20</v>
      </c>
      <c r="H66" s="206" t="s">
        <v>17</v>
      </c>
      <c r="I66" s="207"/>
      <c r="J66" s="207"/>
      <c r="K66" s="207"/>
      <c r="L66" s="207"/>
      <c r="M66" s="207"/>
      <c r="N66" s="208"/>
      <c r="O66" s="206" t="s">
        <v>18</v>
      </c>
      <c r="P66" s="207"/>
      <c r="Q66" s="207"/>
      <c r="R66" s="207"/>
      <c r="S66" s="207"/>
      <c r="T66" s="207"/>
      <c r="U66" s="208"/>
      <c r="V66" s="219"/>
      <c r="W66" s="14"/>
    </row>
    <row r="67" spans="1:23" s="2" customFormat="1" ht="18" customHeight="1">
      <c r="A67" s="14"/>
      <c r="B67" s="209"/>
      <c r="C67" s="194"/>
      <c r="D67" s="177"/>
      <c r="E67" s="214"/>
      <c r="F67" s="221"/>
      <c r="G67" s="222"/>
      <c r="H67" s="121" t="s">
        <v>92</v>
      </c>
      <c r="I67" s="33" t="s">
        <v>19</v>
      </c>
      <c r="J67" s="22">
        <v>1</v>
      </c>
      <c r="K67" s="19">
        <v>2</v>
      </c>
      <c r="L67" s="20">
        <v>3</v>
      </c>
      <c r="M67" s="21">
        <v>4</v>
      </c>
      <c r="N67" s="27">
        <v>5</v>
      </c>
      <c r="O67" s="121" t="s">
        <v>92</v>
      </c>
      <c r="P67" s="33" t="s">
        <v>19</v>
      </c>
      <c r="Q67" s="22">
        <v>1</v>
      </c>
      <c r="R67" s="19">
        <v>2</v>
      </c>
      <c r="S67" s="20">
        <v>3</v>
      </c>
      <c r="T67" s="21">
        <v>4</v>
      </c>
      <c r="U67" s="27">
        <v>5</v>
      </c>
      <c r="V67" s="219"/>
      <c r="W67" s="14"/>
    </row>
    <row r="68" spans="1:23" s="2" customFormat="1" ht="18" customHeight="1">
      <c r="A68" s="14"/>
      <c r="B68" s="209"/>
      <c r="C68" s="194"/>
      <c r="D68" s="66">
        <v>1</v>
      </c>
      <c r="E68" s="1" t="s">
        <v>81</v>
      </c>
      <c r="F68" s="35">
        <v>20</v>
      </c>
      <c r="G68" s="147">
        <f t="shared" ref="G68:G82" si="7">I68+P68-V68</f>
        <v>511.98500000000001</v>
      </c>
      <c r="H68" s="121" t="s">
        <v>102</v>
      </c>
      <c r="I68" s="100">
        <f t="shared" ref="I68:I82" si="8">SUM(J68:N68)</f>
        <v>255.1</v>
      </c>
      <c r="J68" s="134">
        <v>50</v>
      </c>
      <c r="K68" s="132">
        <v>52</v>
      </c>
      <c r="L68" s="132">
        <v>52</v>
      </c>
      <c r="M68" s="133">
        <v>51.1</v>
      </c>
      <c r="N68" s="134">
        <v>50</v>
      </c>
      <c r="O68" s="121" t="s">
        <v>103</v>
      </c>
      <c r="P68" s="99">
        <f t="shared" ref="P68:P82" si="9">SUM(Q68:U68)</f>
        <v>257.78499999999997</v>
      </c>
      <c r="Q68" s="132">
        <v>52</v>
      </c>
      <c r="R68" s="132">
        <v>52</v>
      </c>
      <c r="S68" s="132">
        <v>52</v>
      </c>
      <c r="T68" s="132">
        <v>51.784999999999997</v>
      </c>
      <c r="U68" s="134">
        <v>50</v>
      </c>
      <c r="V68" s="148">
        <v>0.9</v>
      </c>
      <c r="W68" s="14"/>
    </row>
    <row r="69" spans="1:23" s="2" customFormat="1" ht="18" customHeight="1">
      <c r="A69" s="14"/>
      <c r="B69" s="209"/>
      <c r="C69" s="194"/>
      <c r="D69" s="66">
        <v>2</v>
      </c>
      <c r="E69" s="1" t="s">
        <v>124</v>
      </c>
      <c r="F69" s="35">
        <v>18</v>
      </c>
      <c r="G69" s="147">
        <f t="shared" si="7"/>
        <v>510.4153</v>
      </c>
      <c r="H69" s="121" t="s">
        <v>94</v>
      </c>
      <c r="I69" s="101">
        <f t="shared" si="8"/>
        <v>252.38</v>
      </c>
      <c r="J69" s="134">
        <v>50</v>
      </c>
      <c r="K69" s="133">
        <v>51.38</v>
      </c>
      <c r="L69" s="133">
        <v>51</v>
      </c>
      <c r="M69" s="133">
        <v>51</v>
      </c>
      <c r="N69" s="41">
        <v>49</v>
      </c>
      <c r="O69" s="121" t="s">
        <v>93</v>
      </c>
      <c r="P69" s="98">
        <f t="shared" si="9"/>
        <v>260.13530000000003</v>
      </c>
      <c r="Q69" s="132">
        <v>52</v>
      </c>
      <c r="R69" s="131">
        <v>53.135300000000001</v>
      </c>
      <c r="S69" s="131">
        <v>53</v>
      </c>
      <c r="T69" s="132">
        <v>52</v>
      </c>
      <c r="U69" s="134">
        <v>50</v>
      </c>
      <c r="V69" s="75">
        <v>2.1</v>
      </c>
      <c r="W69" s="14"/>
    </row>
    <row r="70" spans="1:23" s="2" customFormat="1" ht="18" customHeight="1">
      <c r="A70" s="14"/>
      <c r="B70" s="209"/>
      <c r="C70" s="194"/>
      <c r="D70" s="66">
        <v>3</v>
      </c>
      <c r="E70" s="1" t="s">
        <v>77</v>
      </c>
      <c r="F70" s="35">
        <v>16</v>
      </c>
      <c r="G70" s="147">
        <f t="shared" si="7"/>
        <v>508.22999999999996</v>
      </c>
      <c r="H70" s="121" t="s">
        <v>99</v>
      </c>
      <c r="I70" s="101">
        <f t="shared" si="8"/>
        <v>251.65</v>
      </c>
      <c r="J70" s="133">
        <v>50.65</v>
      </c>
      <c r="K70" s="133">
        <v>51</v>
      </c>
      <c r="L70" s="133">
        <v>51</v>
      </c>
      <c r="M70" s="133">
        <v>51</v>
      </c>
      <c r="N70" s="41">
        <v>48</v>
      </c>
      <c r="O70" s="121" t="s">
        <v>95</v>
      </c>
      <c r="P70" s="100">
        <f t="shared" si="9"/>
        <v>257.77999999999997</v>
      </c>
      <c r="Q70" s="131">
        <v>52.78</v>
      </c>
      <c r="R70" s="133">
        <v>51</v>
      </c>
      <c r="S70" s="132">
        <v>52</v>
      </c>
      <c r="T70" s="132">
        <v>52</v>
      </c>
      <c r="U70" s="134">
        <v>50</v>
      </c>
      <c r="V70" s="75">
        <v>1.2</v>
      </c>
      <c r="W70" s="14"/>
    </row>
    <row r="71" spans="1:23" s="2" customFormat="1" ht="18" customHeight="1">
      <c r="A71" s="14"/>
      <c r="B71" s="209"/>
      <c r="C71" s="194"/>
      <c r="D71" s="85">
        <v>4</v>
      </c>
      <c r="E71" s="1" t="s">
        <v>125</v>
      </c>
      <c r="F71" s="35">
        <v>15</v>
      </c>
      <c r="G71" s="147">
        <f t="shared" si="7"/>
        <v>506.6</v>
      </c>
      <c r="H71" s="121" t="s">
        <v>98</v>
      </c>
      <c r="I71" s="101">
        <f t="shared" si="8"/>
        <v>254.99</v>
      </c>
      <c r="J71" s="133">
        <v>51</v>
      </c>
      <c r="K71" s="132">
        <v>52</v>
      </c>
      <c r="L71" s="131">
        <v>52.99</v>
      </c>
      <c r="M71" s="133">
        <v>51</v>
      </c>
      <c r="N71" s="41">
        <v>48</v>
      </c>
      <c r="O71" s="121" t="s">
        <v>102</v>
      </c>
      <c r="P71" s="101">
        <f t="shared" si="9"/>
        <v>255.21</v>
      </c>
      <c r="Q71" s="134">
        <v>50</v>
      </c>
      <c r="R71" s="132">
        <v>52</v>
      </c>
      <c r="S71" s="132">
        <v>52.21</v>
      </c>
      <c r="T71" s="132">
        <v>52</v>
      </c>
      <c r="U71" s="41">
        <v>49</v>
      </c>
      <c r="V71" s="75">
        <v>3.6</v>
      </c>
      <c r="W71" s="14"/>
    </row>
    <row r="72" spans="1:23" s="2" customFormat="1" ht="18" customHeight="1">
      <c r="A72" s="14"/>
      <c r="B72" s="209"/>
      <c r="C72" s="194"/>
      <c r="D72" s="122">
        <v>5</v>
      </c>
      <c r="E72" s="1" t="s">
        <v>113</v>
      </c>
      <c r="F72" s="35">
        <v>14</v>
      </c>
      <c r="G72" s="147">
        <f t="shared" si="7"/>
        <v>506.20999999999992</v>
      </c>
      <c r="H72" s="121" t="s">
        <v>95</v>
      </c>
      <c r="I72" s="98">
        <f t="shared" si="8"/>
        <v>260.40999999999997</v>
      </c>
      <c r="J72" s="131">
        <v>53.41</v>
      </c>
      <c r="K72" s="132">
        <v>52</v>
      </c>
      <c r="L72" s="132">
        <v>52</v>
      </c>
      <c r="M72" s="132">
        <v>52</v>
      </c>
      <c r="N72" s="133">
        <v>51</v>
      </c>
      <c r="O72" s="121" t="s">
        <v>94</v>
      </c>
      <c r="P72" s="101">
        <f t="shared" si="9"/>
        <v>251.53</v>
      </c>
      <c r="Q72" s="133">
        <v>50.53</v>
      </c>
      <c r="R72" s="133">
        <v>51</v>
      </c>
      <c r="S72" s="133">
        <v>51</v>
      </c>
      <c r="T72" s="133">
        <v>51</v>
      </c>
      <c r="U72" s="41">
        <v>48</v>
      </c>
      <c r="V72" s="149">
        <v>5.73</v>
      </c>
      <c r="W72" s="14"/>
    </row>
    <row r="73" spans="1:23" s="2" customFormat="1" ht="18" customHeight="1">
      <c r="A73" s="14"/>
      <c r="B73" s="209"/>
      <c r="C73" s="194"/>
      <c r="D73" s="122">
        <v>6</v>
      </c>
      <c r="E73" s="1" t="s">
        <v>122</v>
      </c>
      <c r="F73" s="35">
        <v>13</v>
      </c>
      <c r="G73" s="147">
        <f t="shared" si="7"/>
        <v>506.04</v>
      </c>
      <c r="H73" s="121" t="s">
        <v>93</v>
      </c>
      <c r="I73" s="99">
        <f t="shared" si="8"/>
        <v>255.27</v>
      </c>
      <c r="J73" s="133">
        <v>51.27</v>
      </c>
      <c r="K73" s="132">
        <v>52</v>
      </c>
      <c r="L73" s="132">
        <v>52</v>
      </c>
      <c r="M73" s="133">
        <v>51</v>
      </c>
      <c r="N73" s="41">
        <v>49</v>
      </c>
      <c r="O73" s="121" t="s">
        <v>98</v>
      </c>
      <c r="P73" s="101">
        <f t="shared" si="9"/>
        <v>253.77</v>
      </c>
      <c r="Q73" s="133">
        <v>50.77</v>
      </c>
      <c r="R73" s="132">
        <v>52</v>
      </c>
      <c r="S73" s="133">
        <v>51</v>
      </c>
      <c r="T73" s="133">
        <v>51</v>
      </c>
      <c r="U73" s="41">
        <v>49</v>
      </c>
      <c r="V73" s="75">
        <v>3</v>
      </c>
      <c r="W73" s="14"/>
    </row>
    <row r="74" spans="1:23" s="2" customFormat="1" ht="18" customHeight="1">
      <c r="A74" s="14"/>
      <c r="B74" s="209"/>
      <c r="C74" s="194"/>
      <c r="D74" s="122">
        <v>7</v>
      </c>
      <c r="E74" s="1" t="s">
        <v>83</v>
      </c>
      <c r="F74" s="35">
        <v>12</v>
      </c>
      <c r="G74" s="147">
        <f t="shared" si="7"/>
        <v>501.59000000000003</v>
      </c>
      <c r="H74" s="121" t="s">
        <v>100</v>
      </c>
      <c r="I74" s="101">
        <f t="shared" si="8"/>
        <v>251.17000000000002</v>
      </c>
      <c r="J74" s="134">
        <v>50</v>
      </c>
      <c r="K74" s="132">
        <v>52</v>
      </c>
      <c r="L74" s="132">
        <v>52.17</v>
      </c>
      <c r="M74" s="134">
        <v>50</v>
      </c>
      <c r="N74" s="41">
        <v>47</v>
      </c>
      <c r="O74" s="121" t="s">
        <v>105</v>
      </c>
      <c r="P74" s="101">
        <f t="shared" si="9"/>
        <v>252.52</v>
      </c>
      <c r="Q74" s="134">
        <v>50</v>
      </c>
      <c r="R74" s="132">
        <v>52</v>
      </c>
      <c r="S74" s="131">
        <v>52.52</v>
      </c>
      <c r="T74" s="134">
        <v>50</v>
      </c>
      <c r="U74" s="41">
        <v>48</v>
      </c>
      <c r="V74" s="75">
        <v>2.1</v>
      </c>
      <c r="W74" s="14"/>
    </row>
    <row r="75" spans="1:23" s="2" customFormat="1" ht="18" customHeight="1">
      <c r="A75" s="14"/>
      <c r="B75" s="209"/>
      <c r="C75" s="194"/>
      <c r="D75" s="122">
        <v>8</v>
      </c>
      <c r="E75" s="1" t="s">
        <v>76</v>
      </c>
      <c r="F75" s="35">
        <v>11</v>
      </c>
      <c r="G75" s="147">
        <f t="shared" si="7"/>
        <v>501.49</v>
      </c>
      <c r="H75" s="121" t="s">
        <v>103</v>
      </c>
      <c r="I75" s="101">
        <f t="shared" si="8"/>
        <v>254.15</v>
      </c>
      <c r="J75" s="133">
        <v>51</v>
      </c>
      <c r="K75" s="41">
        <v>49</v>
      </c>
      <c r="L75" s="132">
        <v>52</v>
      </c>
      <c r="M75" s="133">
        <v>51</v>
      </c>
      <c r="N75" s="133">
        <v>51.15</v>
      </c>
      <c r="O75" s="121" t="s">
        <v>97</v>
      </c>
      <c r="P75" s="26">
        <f t="shared" si="9"/>
        <v>249.44</v>
      </c>
      <c r="Q75" s="134">
        <v>50</v>
      </c>
      <c r="R75" s="133">
        <v>51</v>
      </c>
      <c r="S75" s="133">
        <v>51</v>
      </c>
      <c r="T75" s="41">
        <v>49</v>
      </c>
      <c r="U75" s="41">
        <v>48.44</v>
      </c>
      <c r="V75" s="75">
        <v>2.1</v>
      </c>
      <c r="W75" s="14"/>
    </row>
    <row r="76" spans="1:23" s="2" customFormat="1" ht="18" customHeight="1">
      <c r="A76" s="14"/>
      <c r="B76" s="209"/>
      <c r="C76" s="194"/>
      <c r="D76" s="122">
        <v>9</v>
      </c>
      <c r="E76" s="1" t="s">
        <v>121</v>
      </c>
      <c r="F76" s="35">
        <v>10</v>
      </c>
      <c r="G76" s="74">
        <f t="shared" si="7"/>
        <v>497.34</v>
      </c>
      <c r="H76" s="121" t="s">
        <v>96</v>
      </c>
      <c r="I76" s="101">
        <f t="shared" si="8"/>
        <v>250.9</v>
      </c>
      <c r="J76" s="134">
        <v>50</v>
      </c>
      <c r="K76" s="133">
        <v>51</v>
      </c>
      <c r="L76" s="132">
        <v>51.9</v>
      </c>
      <c r="M76" s="134">
        <v>50</v>
      </c>
      <c r="N76" s="41">
        <v>48</v>
      </c>
      <c r="O76" s="121" t="s">
        <v>99</v>
      </c>
      <c r="P76" s="101">
        <f t="shared" si="9"/>
        <v>250.04</v>
      </c>
      <c r="Q76" s="134">
        <v>50</v>
      </c>
      <c r="R76" s="134">
        <v>50</v>
      </c>
      <c r="S76" s="132">
        <v>52.04</v>
      </c>
      <c r="T76" s="134">
        <v>50</v>
      </c>
      <c r="U76" s="41">
        <v>48</v>
      </c>
      <c r="V76" s="75">
        <v>3.6</v>
      </c>
      <c r="W76" s="14"/>
    </row>
    <row r="77" spans="1:23" s="2" customFormat="1" ht="18" customHeight="1">
      <c r="A77" s="14"/>
      <c r="B77" s="209"/>
      <c r="C77" s="194"/>
      <c r="D77" s="122">
        <v>10</v>
      </c>
      <c r="E77" s="1" t="s">
        <v>116</v>
      </c>
      <c r="F77" s="35">
        <v>9</v>
      </c>
      <c r="G77" s="74">
        <f t="shared" si="7"/>
        <v>495.52</v>
      </c>
      <c r="H77" s="121" t="s">
        <v>105</v>
      </c>
      <c r="I77" s="101">
        <f t="shared" si="8"/>
        <v>250.74</v>
      </c>
      <c r="J77" s="134">
        <v>50</v>
      </c>
      <c r="K77" s="133">
        <v>51</v>
      </c>
      <c r="L77" s="133">
        <v>51</v>
      </c>
      <c r="M77" s="133">
        <v>50.74</v>
      </c>
      <c r="N77" s="41">
        <v>48</v>
      </c>
      <c r="O77" s="121" t="s">
        <v>137</v>
      </c>
      <c r="P77" s="26">
        <f t="shared" si="9"/>
        <v>247.78</v>
      </c>
      <c r="Q77" s="134">
        <v>50</v>
      </c>
      <c r="R77" s="41">
        <v>49</v>
      </c>
      <c r="S77" s="133">
        <v>51</v>
      </c>
      <c r="T77" s="134">
        <v>49.78</v>
      </c>
      <c r="U77" s="41">
        <v>48</v>
      </c>
      <c r="V77" s="75">
        <v>3</v>
      </c>
      <c r="W77" s="14"/>
    </row>
    <row r="78" spans="1:23" s="2" customFormat="1" ht="18" customHeight="1">
      <c r="A78" s="14"/>
      <c r="B78" s="209"/>
      <c r="C78" s="194"/>
      <c r="D78" s="122">
        <v>11</v>
      </c>
      <c r="E78" s="1" t="s">
        <v>54</v>
      </c>
      <c r="F78" s="35">
        <v>8</v>
      </c>
      <c r="G78" s="74">
        <f t="shared" si="7"/>
        <v>494.73</v>
      </c>
      <c r="H78" s="121" t="s">
        <v>97</v>
      </c>
      <c r="I78" s="101">
        <f t="shared" si="8"/>
        <v>250.62</v>
      </c>
      <c r="J78" s="134">
        <v>50</v>
      </c>
      <c r="K78" s="133">
        <v>51</v>
      </c>
      <c r="L78" s="133">
        <v>51</v>
      </c>
      <c r="M78" s="134">
        <v>50</v>
      </c>
      <c r="N78" s="41">
        <v>48.62</v>
      </c>
      <c r="O78" s="121" t="s">
        <v>96</v>
      </c>
      <c r="P78" s="26">
        <f t="shared" si="9"/>
        <v>246.51</v>
      </c>
      <c r="Q78" s="41">
        <v>49</v>
      </c>
      <c r="R78" s="133">
        <v>51</v>
      </c>
      <c r="S78" s="134">
        <v>50</v>
      </c>
      <c r="T78" s="41">
        <v>49</v>
      </c>
      <c r="U78" s="41">
        <v>47.51</v>
      </c>
      <c r="V78" s="75">
        <v>2.4</v>
      </c>
      <c r="W78" s="14"/>
    </row>
    <row r="79" spans="1:23" s="2" customFormat="1" ht="18" customHeight="1">
      <c r="A79" s="14"/>
      <c r="B79" s="209"/>
      <c r="C79" s="194"/>
      <c r="D79" s="85">
        <v>12</v>
      </c>
      <c r="E79" s="1" t="s">
        <v>115</v>
      </c>
      <c r="F79" s="35">
        <v>7</v>
      </c>
      <c r="G79" s="30">
        <f t="shared" si="7"/>
        <v>494.46000000000004</v>
      </c>
      <c r="H79" s="121" t="s">
        <v>137</v>
      </c>
      <c r="I79" s="26">
        <f t="shared" si="8"/>
        <v>247.1</v>
      </c>
      <c r="J79" s="41">
        <v>48</v>
      </c>
      <c r="K79" s="133">
        <v>51.1</v>
      </c>
      <c r="L79" s="133">
        <v>51</v>
      </c>
      <c r="M79" s="134">
        <v>50</v>
      </c>
      <c r="N79" s="41">
        <v>47</v>
      </c>
      <c r="O79" s="121" t="s">
        <v>100</v>
      </c>
      <c r="P79" s="101">
        <f t="shared" si="9"/>
        <v>251.26</v>
      </c>
      <c r="Q79" s="134">
        <v>50</v>
      </c>
      <c r="R79" s="133">
        <v>51.26</v>
      </c>
      <c r="S79" s="132">
        <v>52</v>
      </c>
      <c r="T79" s="134">
        <v>50</v>
      </c>
      <c r="U79" s="41">
        <v>48</v>
      </c>
      <c r="V79" s="75">
        <v>3.9</v>
      </c>
      <c r="W79" s="14"/>
    </row>
    <row r="80" spans="1:23" s="2" customFormat="1" ht="18" customHeight="1">
      <c r="A80" s="14"/>
      <c r="B80" s="209"/>
      <c r="C80" s="194"/>
      <c r="D80" s="85">
        <v>13</v>
      </c>
      <c r="E80" s="1" t="s">
        <v>120</v>
      </c>
      <c r="F80" s="35">
        <v>6</v>
      </c>
      <c r="G80" s="30">
        <f t="shared" si="7"/>
        <v>482.97</v>
      </c>
      <c r="H80" s="121" t="s">
        <v>106</v>
      </c>
      <c r="I80" s="26">
        <f t="shared" si="8"/>
        <v>247.05</v>
      </c>
      <c r="J80" s="41">
        <v>49</v>
      </c>
      <c r="K80" s="134">
        <v>50</v>
      </c>
      <c r="L80" s="133">
        <v>51</v>
      </c>
      <c r="M80" s="41">
        <v>49</v>
      </c>
      <c r="N80" s="41">
        <v>48.05</v>
      </c>
      <c r="O80" s="121" t="s">
        <v>104</v>
      </c>
      <c r="P80" s="26">
        <f t="shared" si="9"/>
        <v>238.62</v>
      </c>
      <c r="Q80" s="41">
        <v>48</v>
      </c>
      <c r="R80" s="41">
        <v>48</v>
      </c>
      <c r="S80" s="41">
        <v>48</v>
      </c>
      <c r="T80" s="41">
        <v>47</v>
      </c>
      <c r="U80" s="41">
        <v>47.62</v>
      </c>
      <c r="V80" s="75">
        <v>2.7</v>
      </c>
      <c r="W80" s="14"/>
    </row>
    <row r="81" spans="1:23" s="2" customFormat="1" ht="18" customHeight="1">
      <c r="A81" s="14"/>
      <c r="B81" s="209"/>
      <c r="C81" s="194"/>
      <c r="D81" s="85">
        <v>14</v>
      </c>
      <c r="E81" s="1" t="s">
        <v>118</v>
      </c>
      <c r="F81" s="35">
        <v>5</v>
      </c>
      <c r="G81" s="30">
        <f t="shared" si="7"/>
        <v>481.83</v>
      </c>
      <c r="H81" s="121" t="s">
        <v>104</v>
      </c>
      <c r="I81" s="26">
        <f t="shared" si="8"/>
        <v>240.93</v>
      </c>
      <c r="J81" s="41">
        <v>46</v>
      </c>
      <c r="K81" s="134">
        <v>49.93</v>
      </c>
      <c r="L81" s="134">
        <v>50</v>
      </c>
      <c r="M81" s="41">
        <v>49</v>
      </c>
      <c r="N81" s="41">
        <v>46</v>
      </c>
      <c r="O81" s="121" t="s">
        <v>101</v>
      </c>
      <c r="P81" s="26">
        <f t="shared" si="9"/>
        <v>244.5</v>
      </c>
      <c r="Q81" s="41">
        <v>47</v>
      </c>
      <c r="R81" s="133">
        <v>50.5</v>
      </c>
      <c r="S81" s="134">
        <v>50</v>
      </c>
      <c r="T81" s="41">
        <v>49</v>
      </c>
      <c r="U81" s="41">
        <v>48</v>
      </c>
      <c r="V81" s="75">
        <v>3.6</v>
      </c>
      <c r="W81" s="14"/>
    </row>
    <row r="82" spans="1:23" s="2" customFormat="1" ht="15.75">
      <c r="A82" s="14"/>
      <c r="B82" s="209"/>
      <c r="C82" s="194"/>
      <c r="D82" s="85">
        <v>15</v>
      </c>
      <c r="E82" s="1" t="s">
        <v>119</v>
      </c>
      <c r="F82" s="35">
        <v>4</v>
      </c>
      <c r="G82" s="30">
        <f t="shared" si="7"/>
        <v>479.21</v>
      </c>
      <c r="H82" s="121" t="s">
        <v>101</v>
      </c>
      <c r="I82" s="26">
        <f t="shared" si="8"/>
        <v>242.13</v>
      </c>
      <c r="J82" s="41">
        <v>48</v>
      </c>
      <c r="K82" s="41">
        <v>48</v>
      </c>
      <c r="L82" s="134">
        <v>50</v>
      </c>
      <c r="M82" s="41">
        <v>49.13</v>
      </c>
      <c r="N82" s="41">
        <v>47</v>
      </c>
      <c r="O82" s="121" t="s">
        <v>106</v>
      </c>
      <c r="P82" s="26">
        <f t="shared" si="9"/>
        <v>238.28</v>
      </c>
      <c r="Q82" s="134">
        <v>50</v>
      </c>
      <c r="R82" s="41">
        <v>39</v>
      </c>
      <c r="S82" s="133">
        <v>51</v>
      </c>
      <c r="T82" s="41">
        <v>49.28</v>
      </c>
      <c r="U82" s="41">
        <v>49</v>
      </c>
      <c r="V82" s="75">
        <v>1.2</v>
      </c>
      <c r="W82" s="14"/>
    </row>
    <row r="83" spans="1:2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</sheetData>
  <sortState ref="E68:V82">
    <sortCondition descending="1" ref="G68:G82"/>
  </sortState>
  <mergeCells count="164">
    <mergeCell ref="H15:I15"/>
    <mergeCell ref="J15:K15"/>
    <mergeCell ref="L15:M15"/>
    <mergeCell ref="F16:G16"/>
    <mergeCell ref="V65:V67"/>
    <mergeCell ref="D66:D67"/>
    <mergeCell ref="E66:E67"/>
    <mergeCell ref="F66:F67"/>
    <mergeCell ref="G66:G67"/>
    <mergeCell ref="R47:R48"/>
    <mergeCell ref="D25:U25"/>
    <mergeCell ref="V25:V27"/>
    <mergeCell ref="D26:D27"/>
    <mergeCell ref="E26:E27"/>
    <mergeCell ref="F26:F27"/>
    <mergeCell ref="G26:G27"/>
    <mergeCell ref="H16:I16"/>
    <mergeCell ref="J16:K16"/>
    <mergeCell ref="L16:M16"/>
    <mergeCell ref="F19:G19"/>
    <mergeCell ref="H19:I19"/>
    <mergeCell ref="F21:G21"/>
    <mergeCell ref="H21:I21"/>
    <mergeCell ref="J21:K21"/>
    <mergeCell ref="C46:C82"/>
    <mergeCell ref="D47:D48"/>
    <mergeCell ref="E47:E48"/>
    <mergeCell ref="F47:G48"/>
    <mergeCell ref="H47:I48"/>
    <mergeCell ref="J47:K48"/>
    <mergeCell ref="L47:M48"/>
    <mergeCell ref="N47:N48"/>
    <mergeCell ref="O47:O48"/>
    <mergeCell ref="D46:P46"/>
    <mergeCell ref="H66:N66"/>
    <mergeCell ref="O66:U66"/>
    <mergeCell ref="F49:G49"/>
    <mergeCell ref="F50:G50"/>
    <mergeCell ref="F51:G51"/>
    <mergeCell ref="F52:G52"/>
    <mergeCell ref="F53:G53"/>
    <mergeCell ref="F54:G54"/>
    <mergeCell ref="H55:I55"/>
    <mergeCell ref="J55:K55"/>
    <mergeCell ref="L55:M55"/>
    <mergeCell ref="H56:I56"/>
    <mergeCell ref="F55:G55"/>
    <mergeCell ref="F56:G56"/>
    <mergeCell ref="J19:K19"/>
    <mergeCell ref="L19:M19"/>
    <mergeCell ref="F20:G20"/>
    <mergeCell ref="J23:K23"/>
    <mergeCell ref="L23:M23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L21:M21"/>
    <mergeCell ref="F22:G22"/>
    <mergeCell ref="H22:I22"/>
    <mergeCell ref="J22:K22"/>
    <mergeCell ref="L22:M22"/>
    <mergeCell ref="F23:G23"/>
    <mergeCell ref="H23:I23"/>
    <mergeCell ref="J7:K8"/>
    <mergeCell ref="L7:M8"/>
    <mergeCell ref="F11:G11"/>
    <mergeCell ref="F12:G12"/>
    <mergeCell ref="F13:G13"/>
    <mergeCell ref="F14:G14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B2:D2"/>
    <mergeCell ref="E2:T2"/>
    <mergeCell ref="U2:V2"/>
    <mergeCell ref="N7:N8"/>
    <mergeCell ref="O7:O8"/>
    <mergeCell ref="R7:R8"/>
    <mergeCell ref="C6:C42"/>
    <mergeCell ref="D6:Q6"/>
    <mergeCell ref="D7:D8"/>
    <mergeCell ref="E7:E8"/>
    <mergeCell ref="F7:G8"/>
    <mergeCell ref="F9:G9"/>
    <mergeCell ref="H9:I9"/>
    <mergeCell ref="J9:K9"/>
    <mergeCell ref="L9:M9"/>
    <mergeCell ref="F10:G10"/>
    <mergeCell ref="H10:I10"/>
    <mergeCell ref="J10:K10"/>
    <mergeCell ref="L10:M10"/>
    <mergeCell ref="H7:I8"/>
    <mergeCell ref="O26:U26"/>
    <mergeCell ref="H26:N26"/>
    <mergeCell ref="B6:B82"/>
    <mergeCell ref="F15:G15"/>
    <mergeCell ref="F57:G57"/>
    <mergeCell ref="F58:G58"/>
    <mergeCell ref="F59:G59"/>
    <mergeCell ref="J57:K57"/>
    <mergeCell ref="L57:M57"/>
    <mergeCell ref="H58:I58"/>
    <mergeCell ref="J58:K58"/>
    <mergeCell ref="L58:M58"/>
    <mergeCell ref="H57:I57"/>
    <mergeCell ref="H52:I52"/>
    <mergeCell ref="J52:K52"/>
    <mergeCell ref="L52:M52"/>
    <mergeCell ref="H53:I53"/>
    <mergeCell ref="J53:K53"/>
    <mergeCell ref="L53:M53"/>
    <mergeCell ref="H54:I54"/>
    <mergeCell ref="J54:K54"/>
    <mergeCell ref="L54:M54"/>
    <mergeCell ref="H49:I49"/>
    <mergeCell ref="J49:K49"/>
    <mergeCell ref="L49:M49"/>
    <mergeCell ref="H50:I50"/>
    <mergeCell ref="J50:K50"/>
    <mergeCell ref="L50:M50"/>
    <mergeCell ref="H51:I51"/>
    <mergeCell ref="J51:K51"/>
    <mergeCell ref="L51:M51"/>
    <mergeCell ref="F60:G60"/>
    <mergeCell ref="F61:G61"/>
    <mergeCell ref="F62:G62"/>
    <mergeCell ref="F63:G63"/>
    <mergeCell ref="P47:Q47"/>
    <mergeCell ref="P7:Q7"/>
    <mergeCell ref="D65:U65"/>
    <mergeCell ref="H62:I62"/>
    <mergeCell ref="J62:K62"/>
    <mergeCell ref="L62:M62"/>
    <mergeCell ref="H63:I63"/>
    <mergeCell ref="J63:K63"/>
    <mergeCell ref="L63:M63"/>
    <mergeCell ref="H59:I59"/>
    <mergeCell ref="J59:K59"/>
    <mergeCell ref="L59:M59"/>
    <mergeCell ref="H60:I60"/>
    <mergeCell ref="J60:K60"/>
    <mergeCell ref="L60:M60"/>
    <mergeCell ref="H61:I61"/>
    <mergeCell ref="J61:K61"/>
    <mergeCell ref="L61:M61"/>
    <mergeCell ref="J56:K56"/>
    <mergeCell ref="L56:M56"/>
  </mergeCells>
  <pageMargins left="0.7" right="0.7" top="0.78740157499999996" bottom="0.78740157499999996" header="0.3" footer="0.3"/>
  <pageSetup paperSize="9" orientation="portrait" r:id="rId1"/>
  <ignoredErrors>
    <ignoredError sqref="P28:P42 P68:P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91"/>
  <sheetViews>
    <sheetView zoomScale="90" zoomScaleNormal="90" workbookViewId="0">
      <selection activeCell="D6" sqref="D6:Q6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159" t="s">
        <v>46</v>
      </c>
      <c r="C2" s="159"/>
      <c r="D2" s="159"/>
      <c r="E2" s="158" t="s">
        <v>149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3" t="s">
        <v>38</v>
      </c>
      <c r="V2" s="153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09">
        <v>40495</v>
      </c>
      <c r="C6" s="194" t="s">
        <v>21</v>
      </c>
      <c r="D6" s="183" t="s">
        <v>136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09"/>
      <c r="C7" s="194"/>
      <c r="D7" s="195" t="s">
        <v>1</v>
      </c>
      <c r="E7" s="214" t="s">
        <v>15</v>
      </c>
      <c r="F7" s="215" t="s">
        <v>59</v>
      </c>
      <c r="G7" s="215"/>
      <c r="H7" s="214" t="s">
        <v>5</v>
      </c>
      <c r="I7" s="214"/>
      <c r="J7" s="178" t="s">
        <v>0</v>
      </c>
      <c r="K7" s="178"/>
      <c r="L7" s="215" t="s">
        <v>11</v>
      </c>
      <c r="M7" s="215"/>
      <c r="N7" s="216" t="s">
        <v>30</v>
      </c>
      <c r="O7" s="217" t="s">
        <v>3</v>
      </c>
      <c r="P7" s="182" t="s">
        <v>109</v>
      </c>
      <c r="Q7" s="182"/>
      <c r="R7" s="193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09"/>
      <c r="C8" s="194"/>
      <c r="D8" s="195"/>
      <c r="E8" s="214"/>
      <c r="F8" s="215"/>
      <c r="G8" s="215"/>
      <c r="H8" s="214"/>
      <c r="I8" s="214"/>
      <c r="J8" s="178"/>
      <c r="K8" s="178"/>
      <c r="L8" s="215"/>
      <c r="M8" s="215"/>
      <c r="N8" s="216"/>
      <c r="O8" s="217"/>
      <c r="P8" s="141" t="s">
        <v>107</v>
      </c>
      <c r="Q8" s="141" t="s">
        <v>108</v>
      </c>
      <c r="R8" s="193"/>
      <c r="S8" s="16"/>
      <c r="T8" s="16"/>
      <c r="U8" s="16"/>
      <c r="V8" s="16"/>
      <c r="W8" s="5"/>
    </row>
    <row r="9" spans="1:23" s="2" customFormat="1" ht="18" customHeight="1">
      <c r="A9" s="14"/>
      <c r="B9" s="209"/>
      <c r="C9" s="194"/>
      <c r="D9" s="139">
        <v>1</v>
      </c>
      <c r="E9" s="1" t="s">
        <v>124</v>
      </c>
      <c r="F9" s="180" t="s">
        <v>78</v>
      </c>
      <c r="G9" s="181"/>
      <c r="H9" s="180" t="s">
        <v>39</v>
      </c>
      <c r="I9" s="181"/>
      <c r="J9" s="180" t="s">
        <v>67</v>
      </c>
      <c r="K9" s="181"/>
      <c r="L9" s="180" t="s">
        <v>123</v>
      </c>
      <c r="M9" s="181"/>
      <c r="N9" s="34" t="s">
        <v>24</v>
      </c>
      <c r="O9" s="89">
        <v>6.7309999999999999</v>
      </c>
      <c r="P9" s="230"/>
      <c r="Q9" s="230"/>
      <c r="R9" s="69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09"/>
      <c r="C10" s="194"/>
      <c r="D10" s="139">
        <v>2</v>
      </c>
      <c r="E10" s="1" t="s">
        <v>81</v>
      </c>
      <c r="F10" s="180" t="s">
        <v>70</v>
      </c>
      <c r="G10" s="181"/>
      <c r="H10" s="180" t="s">
        <v>114</v>
      </c>
      <c r="I10" s="181"/>
      <c r="J10" s="180" t="s">
        <v>67</v>
      </c>
      <c r="K10" s="181"/>
      <c r="L10" s="180" t="s">
        <v>75</v>
      </c>
      <c r="M10" s="181"/>
      <c r="N10" s="34" t="s">
        <v>24</v>
      </c>
      <c r="O10" s="89">
        <v>6.7350000000000003</v>
      </c>
      <c r="P10" s="231">
        <f>O10-$O$9</f>
        <v>4.0000000000004476E-3</v>
      </c>
      <c r="Q10" s="230"/>
      <c r="R10" s="71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09"/>
      <c r="C11" s="194"/>
      <c r="D11" s="139">
        <v>3</v>
      </c>
      <c r="E11" s="1" t="s">
        <v>77</v>
      </c>
      <c r="F11" s="180" t="s">
        <v>74</v>
      </c>
      <c r="G11" s="181"/>
      <c r="H11" s="180" t="s">
        <v>37</v>
      </c>
      <c r="I11" s="181"/>
      <c r="J11" s="180" t="s">
        <v>67</v>
      </c>
      <c r="K11" s="181"/>
      <c r="L11" s="180" t="s">
        <v>41</v>
      </c>
      <c r="M11" s="181"/>
      <c r="N11" s="34" t="s">
        <v>24</v>
      </c>
      <c r="O11" s="89">
        <v>6.7560000000000002</v>
      </c>
      <c r="P11" s="233">
        <f t="shared" ref="P11:P25" si="0">O11-$O$9</f>
        <v>2.5000000000000355E-2</v>
      </c>
      <c r="Q11" s="233">
        <f>O11-O10</f>
        <v>2.0999999999999908E-2</v>
      </c>
      <c r="R11" s="151">
        <v>7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09"/>
      <c r="C12" s="194"/>
      <c r="D12" s="139">
        <v>4</v>
      </c>
      <c r="E12" s="1" t="s">
        <v>125</v>
      </c>
      <c r="F12" s="180" t="s">
        <v>114</v>
      </c>
      <c r="G12" s="181"/>
      <c r="H12" s="180" t="s">
        <v>40</v>
      </c>
      <c r="I12" s="181"/>
      <c r="J12" s="180" t="s">
        <v>67</v>
      </c>
      <c r="K12" s="181"/>
      <c r="L12" s="180" t="s">
        <v>128</v>
      </c>
      <c r="M12" s="181"/>
      <c r="N12" s="34" t="s">
        <v>24</v>
      </c>
      <c r="O12" s="90">
        <v>6.806</v>
      </c>
      <c r="P12" s="233">
        <f t="shared" si="0"/>
        <v>7.5000000000000178E-2</v>
      </c>
      <c r="Q12" s="233">
        <f t="shared" ref="Q12:Q22" si="1">O12-O11</f>
        <v>4.9999999999999822E-2</v>
      </c>
      <c r="R12" s="70">
        <v>4</v>
      </c>
      <c r="S12" s="16"/>
      <c r="T12" s="67">
        <v>1</v>
      </c>
      <c r="U12" s="16"/>
      <c r="V12" s="16"/>
      <c r="W12" s="5"/>
    </row>
    <row r="13" spans="1:23" s="2" customFormat="1" ht="18" customHeight="1">
      <c r="A13" s="14"/>
      <c r="B13" s="209"/>
      <c r="C13" s="194"/>
      <c r="D13" s="139">
        <v>5</v>
      </c>
      <c r="E13" s="1" t="s">
        <v>113</v>
      </c>
      <c r="F13" s="180" t="s">
        <v>39</v>
      </c>
      <c r="G13" s="181"/>
      <c r="H13" s="180" t="s">
        <v>74</v>
      </c>
      <c r="I13" s="181"/>
      <c r="J13" s="180" t="s">
        <v>67</v>
      </c>
      <c r="K13" s="181"/>
      <c r="L13" s="180" t="s">
        <v>126</v>
      </c>
      <c r="M13" s="181"/>
      <c r="N13" s="34" t="s">
        <v>24</v>
      </c>
      <c r="O13" s="90">
        <v>6.8280000000000003</v>
      </c>
      <c r="P13" s="233">
        <f t="shared" si="0"/>
        <v>9.7000000000000419E-2</v>
      </c>
      <c r="Q13" s="233">
        <f t="shared" si="1"/>
        <v>2.2000000000000242E-2</v>
      </c>
      <c r="R13" s="68">
        <v>2</v>
      </c>
      <c r="S13" s="16"/>
      <c r="T13" s="68">
        <v>2</v>
      </c>
      <c r="U13" s="16"/>
      <c r="V13" s="16"/>
      <c r="W13" s="5"/>
    </row>
    <row r="14" spans="1:23" s="2" customFormat="1" ht="18" customHeight="1">
      <c r="A14" s="14"/>
      <c r="B14" s="209"/>
      <c r="C14" s="194"/>
      <c r="D14" s="139">
        <v>6</v>
      </c>
      <c r="E14" s="1" t="s">
        <v>122</v>
      </c>
      <c r="F14" s="180" t="s">
        <v>40</v>
      </c>
      <c r="G14" s="181"/>
      <c r="H14" s="180" t="s">
        <v>78</v>
      </c>
      <c r="I14" s="181"/>
      <c r="J14" s="180" t="s">
        <v>88</v>
      </c>
      <c r="K14" s="181"/>
      <c r="L14" s="180" t="s">
        <v>128</v>
      </c>
      <c r="M14" s="181"/>
      <c r="N14" s="34" t="s">
        <v>24</v>
      </c>
      <c r="O14" s="90">
        <v>6.8470000000000004</v>
      </c>
      <c r="P14" s="234">
        <f t="shared" si="0"/>
        <v>0.11600000000000055</v>
      </c>
      <c r="Q14" s="233">
        <f t="shared" si="1"/>
        <v>1.9000000000000128E-2</v>
      </c>
      <c r="R14" s="67">
        <v>1</v>
      </c>
      <c r="S14" s="16"/>
      <c r="T14" s="69">
        <v>3</v>
      </c>
      <c r="U14" s="16"/>
      <c r="V14" s="16"/>
      <c r="W14" s="5"/>
    </row>
    <row r="15" spans="1:23" s="2" customFormat="1" ht="18" customHeight="1">
      <c r="A15" s="14"/>
      <c r="B15" s="209"/>
      <c r="C15" s="194"/>
      <c r="D15" s="139">
        <v>7</v>
      </c>
      <c r="E15" s="1" t="s">
        <v>83</v>
      </c>
      <c r="F15" s="180" t="s">
        <v>85</v>
      </c>
      <c r="G15" s="181"/>
      <c r="H15" s="180" t="s">
        <v>84</v>
      </c>
      <c r="I15" s="181"/>
      <c r="J15" s="180" t="s">
        <v>134</v>
      </c>
      <c r="K15" s="181"/>
      <c r="L15" s="180" t="s">
        <v>41</v>
      </c>
      <c r="M15" s="181"/>
      <c r="N15" s="34" t="s">
        <v>68</v>
      </c>
      <c r="O15" s="90">
        <v>6.899</v>
      </c>
      <c r="P15" s="234">
        <f t="shared" si="0"/>
        <v>0.16800000000000015</v>
      </c>
      <c r="Q15" s="233">
        <f t="shared" si="1"/>
        <v>5.1999999999999602E-2</v>
      </c>
      <c r="R15" s="72">
        <v>6</v>
      </c>
      <c r="S15" s="16"/>
      <c r="T15" s="70">
        <v>4</v>
      </c>
      <c r="U15" s="16"/>
      <c r="V15" s="16"/>
      <c r="W15" s="5"/>
    </row>
    <row r="16" spans="1:23" s="2" customFormat="1" ht="18" customHeight="1" thickBot="1">
      <c r="A16" s="14"/>
      <c r="B16" s="209"/>
      <c r="C16" s="194"/>
      <c r="D16" s="94">
        <v>8</v>
      </c>
      <c r="E16" s="95" t="s">
        <v>121</v>
      </c>
      <c r="F16" s="187" t="s">
        <v>37</v>
      </c>
      <c r="G16" s="188"/>
      <c r="H16" s="187" t="s">
        <v>66</v>
      </c>
      <c r="I16" s="188"/>
      <c r="J16" s="187" t="s">
        <v>69</v>
      </c>
      <c r="K16" s="188"/>
      <c r="L16" s="187" t="s">
        <v>128</v>
      </c>
      <c r="M16" s="188"/>
      <c r="N16" s="96" t="s">
        <v>16</v>
      </c>
      <c r="O16" s="97">
        <v>6.931</v>
      </c>
      <c r="P16" s="235">
        <f t="shared" si="0"/>
        <v>0.20000000000000018</v>
      </c>
      <c r="Q16" s="239">
        <f t="shared" si="1"/>
        <v>3.2000000000000028E-2</v>
      </c>
      <c r="R16" s="73">
        <v>8</v>
      </c>
      <c r="S16" s="16"/>
      <c r="T16" s="71">
        <v>5</v>
      </c>
      <c r="U16" s="16"/>
      <c r="V16" s="16"/>
      <c r="W16" s="5"/>
    </row>
    <row r="17" spans="1:23" s="2" customFormat="1" ht="18" customHeight="1" thickTop="1">
      <c r="A17" s="14"/>
      <c r="B17" s="209"/>
      <c r="C17" s="194"/>
      <c r="D17" s="91">
        <v>9</v>
      </c>
      <c r="E17" s="58" t="s">
        <v>145</v>
      </c>
      <c r="F17" s="185" t="s">
        <v>151</v>
      </c>
      <c r="G17" s="186"/>
      <c r="H17" s="185" t="s">
        <v>153</v>
      </c>
      <c r="I17" s="186"/>
      <c r="J17" s="185" t="s">
        <v>133</v>
      </c>
      <c r="K17" s="186"/>
      <c r="L17" s="185" t="s">
        <v>90</v>
      </c>
      <c r="M17" s="186"/>
      <c r="N17" s="92" t="s">
        <v>68</v>
      </c>
      <c r="O17" s="93">
        <v>6.9370000000000003</v>
      </c>
      <c r="P17" s="237">
        <f t="shared" si="0"/>
        <v>0.20600000000000041</v>
      </c>
      <c r="Q17" s="240">
        <f t="shared" si="1"/>
        <v>6.0000000000002274E-3</v>
      </c>
      <c r="R17" s="69">
        <v>3</v>
      </c>
      <c r="S17" s="16"/>
      <c r="T17" s="72">
        <v>6</v>
      </c>
      <c r="U17" s="16"/>
      <c r="V17" s="16"/>
      <c r="W17" s="5"/>
    </row>
    <row r="18" spans="1:23" s="2" customFormat="1" ht="18" customHeight="1">
      <c r="A18" s="14"/>
      <c r="B18" s="209"/>
      <c r="C18" s="194"/>
      <c r="D18" s="139">
        <v>10</v>
      </c>
      <c r="E18" s="1" t="s">
        <v>143</v>
      </c>
      <c r="F18" s="180" t="s">
        <v>152</v>
      </c>
      <c r="G18" s="181"/>
      <c r="H18" s="180" t="s">
        <v>151</v>
      </c>
      <c r="I18" s="181"/>
      <c r="J18" s="180" t="s">
        <v>132</v>
      </c>
      <c r="K18" s="181"/>
      <c r="L18" s="180" t="s">
        <v>154</v>
      </c>
      <c r="M18" s="181"/>
      <c r="N18" s="34" t="s">
        <v>68</v>
      </c>
      <c r="O18" s="90">
        <v>6.97</v>
      </c>
      <c r="P18" s="234">
        <f t="shared" si="0"/>
        <v>0.23899999999999988</v>
      </c>
      <c r="Q18" s="233">
        <f t="shared" si="1"/>
        <v>3.2999999999999474E-2</v>
      </c>
      <c r="R18" s="68">
        <v>2</v>
      </c>
      <c r="S18" s="16"/>
      <c r="T18" s="151">
        <v>7</v>
      </c>
      <c r="U18" s="16"/>
      <c r="V18" s="16"/>
      <c r="W18" s="5"/>
    </row>
    <row r="19" spans="1:23" s="2" customFormat="1" ht="18" customHeight="1">
      <c r="A19" s="14"/>
      <c r="B19" s="209"/>
      <c r="C19" s="194"/>
      <c r="D19" s="139">
        <v>11</v>
      </c>
      <c r="E19" s="1" t="s">
        <v>76</v>
      </c>
      <c r="F19" s="180" t="s">
        <v>2</v>
      </c>
      <c r="G19" s="181"/>
      <c r="H19" s="180" t="s">
        <v>70</v>
      </c>
      <c r="I19" s="181"/>
      <c r="J19" s="180" t="s">
        <v>65</v>
      </c>
      <c r="K19" s="181"/>
      <c r="L19" s="180" t="s">
        <v>90</v>
      </c>
      <c r="M19" s="181"/>
      <c r="N19" s="34" t="s">
        <v>16</v>
      </c>
      <c r="O19" s="90">
        <v>6.9969999999999999</v>
      </c>
      <c r="P19" s="234">
        <f t="shared" si="0"/>
        <v>0.26600000000000001</v>
      </c>
      <c r="Q19" s="233">
        <f t="shared" si="1"/>
        <v>2.7000000000000135E-2</v>
      </c>
      <c r="R19" s="70">
        <v>4</v>
      </c>
      <c r="S19" s="16"/>
      <c r="T19" s="73">
        <v>8</v>
      </c>
      <c r="U19" s="16"/>
      <c r="V19" s="16"/>
      <c r="W19" s="5"/>
    </row>
    <row r="20" spans="1:23" s="2" customFormat="1" ht="18" customHeight="1">
      <c r="A20" s="14"/>
      <c r="B20" s="209"/>
      <c r="C20" s="194"/>
      <c r="D20" s="139">
        <v>12</v>
      </c>
      <c r="E20" s="1" t="s">
        <v>54</v>
      </c>
      <c r="F20" s="180" t="s">
        <v>66</v>
      </c>
      <c r="G20" s="181"/>
      <c r="H20" s="180" t="s">
        <v>2</v>
      </c>
      <c r="I20" s="181"/>
      <c r="J20" s="180" t="s">
        <v>131</v>
      </c>
      <c r="K20" s="181"/>
      <c r="L20" s="180" t="s">
        <v>128</v>
      </c>
      <c r="M20" s="181"/>
      <c r="N20" s="34" t="s">
        <v>68</v>
      </c>
      <c r="O20" s="31">
        <v>7</v>
      </c>
      <c r="P20" s="234">
        <f t="shared" si="0"/>
        <v>0.26900000000000013</v>
      </c>
      <c r="Q20" s="231">
        <f t="shared" si="1"/>
        <v>3.0000000000001137E-3</v>
      </c>
      <c r="R20" s="151">
        <v>7</v>
      </c>
      <c r="S20" s="16"/>
      <c r="T20" s="152">
        <v>9</v>
      </c>
      <c r="U20" s="16"/>
      <c r="V20" s="16"/>
      <c r="W20" s="5"/>
    </row>
    <row r="21" spans="1:23" s="2" customFormat="1" ht="18" customHeight="1">
      <c r="A21" s="14"/>
      <c r="B21" s="209"/>
      <c r="C21" s="194"/>
      <c r="D21" s="139">
        <v>13</v>
      </c>
      <c r="E21" s="1" t="s">
        <v>115</v>
      </c>
      <c r="F21" s="180" t="s">
        <v>84</v>
      </c>
      <c r="G21" s="181"/>
      <c r="H21" s="180" t="s">
        <v>85</v>
      </c>
      <c r="I21" s="181"/>
      <c r="J21" s="180" t="s">
        <v>65</v>
      </c>
      <c r="K21" s="181"/>
      <c r="L21" s="180" t="s">
        <v>41</v>
      </c>
      <c r="M21" s="181"/>
      <c r="N21" s="34" t="s">
        <v>68</v>
      </c>
      <c r="O21" s="31">
        <v>7.0019999999999998</v>
      </c>
      <c r="P21" s="234">
        <f t="shared" si="0"/>
        <v>0.27099999999999991</v>
      </c>
      <c r="Q21" s="231">
        <f t="shared" si="1"/>
        <v>1.9999999999997797E-3</v>
      </c>
      <c r="R21" s="152">
        <v>9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09"/>
      <c r="C22" s="194"/>
      <c r="D22" s="139">
        <v>14</v>
      </c>
      <c r="E22" s="1" t="s">
        <v>147</v>
      </c>
      <c r="F22" s="180" t="s">
        <v>71</v>
      </c>
      <c r="G22" s="181"/>
      <c r="H22" s="180" t="s">
        <v>82</v>
      </c>
      <c r="I22" s="181"/>
      <c r="J22" s="180" t="s">
        <v>133</v>
      </c>
      <c r="K22" s="181"/>
      <c r="L22" s="180" t="s">
        <v>90</v>
      </c>
      <c r="M22" s="181"/>
      <c r="N22" s="34" t="s">
        <v>68</v>
      </c>
      <c r="O22" s="31">
        <v>7.0380000000000003</v>
      </c>
      <c r="P22" s="234">
        <f t="shared" si="0"/>
        <v>0.30700000000000038</v>
      </c>
      <c r="Q22" s="233">
        <f t="shared" si="1"/>
        <v>3.6000000000000476E-2</v>
      </c>
      <c r="R22" s="73">
        <v>8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09"/>
      <c r="C23" s="194"/>
      <c r="D23" s="139">
        <v>15</v>
      </c>
      <c r="E23" s="1" t="s">
        <v>148</v>
      </c>
      <c r="F23" s="180" t="s">
        <v>82</v>
      </c>
      <c r="G23" s="181"/>
      <c r="H23" s="180" t="s">
        <v>80</v>
      </c>
      <c r="I23" s="181"/>
      <c r="J23" s="180" t="s">
        <v>150</v>
      </c>
      <c r="K23" s="181"/>
      <c r="L23" s="180" t="s">
        <v>128</v>
      </c>
      <c r="M23" s="181"/>
      <c r="N23" s="34" t="s">
        <v>68</v>
      </c>
      <c r="O23" s="31">
        <v>7.0679999999999996</v>
      </c>
      <c r="P23" s="234">
        <f t="shared" ref="P23:P24" si="2">O23-$O$9</f>
        <v>0.33699999999999974</v>
      </c>
      <c r="Q23" s="233">
        <f t="shared" ref="Q23:Q24" si="3">O23-O22</f>
        <v>2.9999999999999361E-2</v>
      </c>
      <c r="R23" s="67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09"/>
      <c r="C24" s="194"/>
      <c r="D24" s="139">
        <v>16</v>
      </c>
      <c r="E24" s="1" t="s">
        <v>146</v>
      </c>
      <c r="F24" s="180" t="s">
        <v>80</v>
      </c>
      <c r="G24" s="181"/>
      <c r="H24" s="180" t="s">
        <v>71</v>
      </c>
      <c r="I24" s="181"/>
      <c r="J24" s="180" t="s">
        <v>133</v>
      </c>
      <c r="K24" s="181"/>
      <c r="L24" s="180" t="s">
        <v>90</v>
      </c>
      <c r="M24" s="181"/>
      <c r="N24" s="34" t="s">
        <v>68</v>
      </c>
      <c r="O24" s="31">
        <v>7.069</v>
      </c>
      <c r="P24" s="234">
        <f t="shared" si="2"/>
        <v>0.33800000000000008</v>
      </c>
      <c r="Q24" s="231">
        <f t="shared" si="3"/>
        <v>1.000000000000334E-3</v>
      </c>
      <c r="R24" s="72">
        <v>6</v>
      </c>
      <c r="S24" s="16"/>
      <c r="T24" s="16"/>
      <c r="U24" s="16"/>
      <c r="V24" s="16"/>
      <c r="W24" s="5"/>
    </row>
    <row r="25" spans="1:23" s="2" customFormat="1" ht="18" customHeight="1">
      <c r="A25" s="14"/>
      <c r="B25" s="209"/>
      <c r="C25" s="194"/>
      <c r="D25" s="139">
        <v>17</v>
      </c>
      <c r="E25" s="1" t="s">
        <v>144</v>
      </c>
      <c r="F25" s="180" t="s">
        <v>153</v>
      </c>
      <c r="G25" s="181"/>
      <c r="H25" s="180" t="s">
        <v>152</v>
      </c>
      <c r="I25" s="181"/>
      <c r="J25" s="180" t="s">
        <v>67</v>
      </c>
      <c r="K25" s="181"/>
      <c r="L25" s="180" t="s">
        <v>90</v>
      </c>
      <c r="M25" s="181"/>
      <c r="N25" s="34" t="s">
        <v>68</v>
      </c>
      <c r="O25" s="31">
        <v>7.141</v>
      </c>
      <c r="P25" s="234">
        <f t="shared" si="0"/>
        <v>0.41000000000000014</v>
      </c>
      <c r="Q25" s="234">
        <f>O25-O22</f>
        <v>0.10299999999999976</v>
      </c>
      <c r="R25" s="71">
        <v>5</v>
      </c>
      <c r="S25" s="16"/>
      <c r="T25" s="16"/>
      <c r="U25" s="16"/>
      <c r="V25" s="16"/>
      <c r="W25" s="5"/>
    </row>
    <row r="26" spans="1:23" s="2" customFormat="1" ht="18" customHeight="1">
      <c r="A26" s="14"/>
      <c r="B26" s="209"/>
      <c r="C26" s="1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6"/>
      <c r="W26" s="5"/>
    </row>
    <row r="27" spans="1:23" s="2" customFormat="1" ht="18" customHeight="1">
      <c r="A27" s="14"/>
      <c r="B27" s="209"/>
      <c r="C27" s="194"/>
      <c r="D27" s="183" t="s">
        <v>23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219" t="s">
        <v>86</v>
      </c>
      <c r="W27" s="14"/>
    </row>
    <row r="28" spans="1:23" s="2" customFormat="1" ht="18" customHeight="1">
      <c r="A28" s="14"/>
      <c r="B28" s="209"/>
      <c r="C28" s="194"/>
      <c r="D28" s="195" t="s">
        <v>1</v>
      </c>
      <c r="E28" s="214" t="s">
        <v>15</v>
      </c>
      <c r="F28" s="220" t="s">
        <v>48</v>
      </c>
      <c r="G28" s="222" t="s">
        <v>20</v>
      </c>
      <c r="H28" s="206" t="s">
        <v>17</v>
      </c>
      <c r="I28" s="207"/>
      <c r="J28" s="207"/>
      <c r="K28" s="207"/>
      <c r="L28" s="207"/>
      <c r="M28" s="207"/>
      <c r="N28" s="208"/>
      <c r="O28" s="206" t="s">
        <v>18</v>
      </c>
      <c r="P28" s="207"/>
      <c r="Q28" s="207"/>
      <c r="R28" s="207"/>
      <c r="S28" s="207"/>
      <c r="T28" s="207"/>
      <c r="U28" s="208"/>
      <c r="V28" s="219"/>
      <c r="W28" s="14"/>
    </row>
    <row r="29" spans="1:23" s="2" customFormat="1" ht="18" customHeight="1">
      <c r="A29" s="14"/>
      <c r="B29" s="209"/>
      <c r="C29" s="194"/>
      <c r="D29" s="195"/>
      <c r="E29" s="214"/>
      <c r="F29" s="221"/>
      <c r="G29" s="222"/>
      <c r="H29" s="121" t="s">
        <v>92</v>
      </c>
      <c r="I29" s="33" t="s">
        <v>19</v>
      </c>
      <c r="J29" s="22">
        <v>1</v>
      </c>
      <c r="K29" s="19">
        <v>2</v>
      </c>
      <c r="L29" s="20">
        <v>3</v>
      </c>
      <c r="M29" s="21">
        <v>4</v>
      </c>
      <c r="N29" s="27">
        <v>5</v>
      </c>
      <c r="O29" s="121" t="s">
        <v>92</v>
      </c>
      <c r="P29" s="33" t="s">
        <v>19</v>
      </c>
      <c r="Q29" s="22">
        <v>1</v>
      </c>
      <c r="R29" s="19">
        <v>2</v>
      </c>
      <c r="S29" s="20">
        <v>3</v>
      </c>
      <c r="T29" s="21">
        <v>4</v>
      </c>
      <c r="U29" s="27">
        <v>5</v>
      </c>
      <c r="V29" s="219"/>
      <c r="W29" s="14"/>
    </row>
    <row r="30" spans="1:23" s="2" customFormat="1" ht="18" customHeight="1">
      <c r="A30" s="14"/>
      <c r="B30" s="209"/>
      <c r="C30" s="194"/>
      <c r="D30" s="139">
        <v>1</v>
      </c>
      <c r="E30" s="1" t="s">
        <v>113</v>
      </c>
      <c r="F30" s="35">
        <v>20</v>
      </c>
      <c r="G30" s="147">
        <f t="shared" ref="G30:G46" si="4">I30+P30-V30</f>
        <v>514.65</v>
      </c>
      <c r="H30" s="121" t="s">
        <v>94</v>
      </c>
      <c r="I30" s="101">
        <f t="shared" ref="I30:I46" si="5">SUM(J30:N30)</f>
        <v>254.28</v>
      </c>
      <c r="J30" s="133">
        <v>51</v>
      </c>
      <c r="K30" s="133">
        <v>51</v>
      </c>
      <c r="L30" s="133">
        <v>51</v>
      </c>
      <c r="M30" s="132">
        <v>52.28</v>
      </c>
      <c r="N30" s="41">
        <v>49</v>
      </c>
      <c r="O30" s="121" t="s">
        <v>95</v>
      </c>
      <c r="P30" s="98">
        <f t="shared" ref="P30:P46" si="6">SUM(Q30:U30)</f>
        <v>261.87</v>
      </c>
      <c r="Q30" s="131">
        <v>53</v>
      </c>
      <c r="R30" s="132">
        <v>52</v>
      </c>
      <c r="S30" s="131">
        <v>53</v>
      </c>
      <c r="T30" s="131">
        <v>52.87</v>
      </c>
      <c r="U30" s="133">
        <v>51</v>
      </c>
      <c r="V30" s="75">
        <v>1.5</v>
      </c>
      <c r="W30" s="14"/>
    </row>
    <row r="31" spans="1:23" s="2" customFormat="1" ht="18" customHeight="1">
      <c r="A31" s="14"/>
      <c r="B31" s="209"/>
      <c r="C31" s="194"/>
      <c r="D31" s="139">
        <v>2</v>
      </c>
      <c r="E31" s="1" t="s">
        <v>81</v>
      </c>
      <c r="F31" s="35">
        <v>18</v>
      </c>
      <c r="G31" s="147">
        <f t="shared" si="4"/>
        <v>511.36</v>
      </c>
      <c r="H31" s="121" t="s">
        <v>103</v>
      </c>
      <c r="I31" s="99">
        <f t="shared" si="5"/>
        <v>257.77999999999997</v>
      </c>
      <c r="J31" s="133">
        <v>51</v>
      </c>
      <c r="K31" s="132">
        <v>52</v>
      </c>
      <c r="L31" s="131">
        <v>52.78</v>
      </c>
      <c r="M31" s="132">
        <v>52</v>
      </c>
      <c r="N31" s="134">
        <v>50</v>
      </c>
      <c r="O31" s="121" t="s">
        <v>102</v>
      </c>
      <c r="P31" s="101">
        <f t="shared" si="6"/>
        <v>254.48</v>
      </c>
      <c r="Q31" s="133">
        <v>51</v>
      </c>
      <c r="R31" s="132">
        <v>52</v>
      </c>
      <c r="S31" s="133">
        <v>51.48</v>
      </c>
      <c r="T31" s="133">
        <v>51</v>
      </c>
      <c r="U31" s="41">
        <v>49</v>
      </c>
      <c r="V31" s="75">
        <v>0.9</v>
      </c>
      <c r="W31" s="14"/>
    </row>
    <row r="32" spans="1:23" s="2" customFormat="1" ht="18" customHeight="1">
      <c r="A32" s="14"/>
      <c r="B32" s="209"/>
      <c r="C32" s="194"/>
      <c r="D32" s="139">
        <v>3</v>
      </c>
      <c r="E32" s="1" t="s">
        <v>124</v>
      </c>
      <c r="F32" s="35">
        <v>16</v>
      </c>
      <c r="G32" s="147">
        <f t="shared" si="4"/>
        <v>510.43</v>
      </c>
      <c r="H32" s="121" t="s">
        <v>93</v>
      </c>
      <c r="I32" s="98">
        <f t="shared" si="5"/>
        <v>257.77999999999997</v>
      </c>
      <c r="J32" s="132">
        <v>51.78</v>
      </c>
      <c r="K32" s="131">
        <v>53</v>
      </c>
      <c r="L32" s="132">
        <v>52</v>
      </c>
      <c r="M32" s="132">
        <v>52</v>
      </c>
      <c r="N32" s="41">
        <v>49</v>
      </c>
      <c r="O32" s="121" t="s">
        <v>94</v>
      </c>
      <c r="P32" s="101">
        <f t="shared" si="6"/>
        <v>253.55</v>
      </c>
      <c r="Q32" s="132">
        <v>51.55</v>
      </c>
      <c r="R32" s="133">
        <v>51</v>
      </c>
      <c r="S32" s="134">
        <v>50</v>
      </c>
      <c r="T32" s="133">
        <v>51</v>
      </c>
      <c r="U32" s="134">
        <v>50</v>
      </c>
      <c r="V32" s="75">
        <v>0.9</v>
      </c>
      <c r="W32" s="14"/>
    </row>
    <row r="33" spans="1:23" s="2" customFormat="1" ht="18" customHeight="1">
      <c r="A33" s="14"/>
      <c r="B33" s="209"/>
      <c r="C33" s="194"/>
      <c r="D33" s="139">
        <v>4</v>
      </c>
      <c r="E33" s="1" t="s">
        <v>77</v>
      </c>
      <c r="F33" s="35">
        <v>15</v>
      </c>
      <c r="G33" s="147">
        <f t="shared" si="4"/>
        <v>508.92</v>
      </c>
      <c r="H33" s="121" t="s">
        <v>95</v>
      </c>
      <c r="I33" s="100">
        <f t="shared" si="5"/>
        <v>257.60000000000002</v>
      </c>
      <c r="J33" s="133">
        <v>51</v>
      </c>
      <c r="K33" s="131">
        <v>53</v>
      </c>
      <c r="L33" s="131">
        <v>53</v>
      </c>
      <c r="M33" s="133">
        <v>51</v>
      </c>
      <c r="N33" s="134">
        <v>49.6</v>
      </c>
      <c r="O33" s="121" t="s">
        <v>99</v>
      </c>
      <c r="P33" s="101">
        <f t="shared" si="6"/>
        <v>252.52</v>
      </c>
      <c r="Q33" s="133">
        <v>51</v>
      </c>
      <c r="R33" s="134">
        <v>50</v>
      </c>
      <c r="S33" s="133">
        <v>51</v>
      </c>
      <c r="T33" s="133">
        <v>51</v>
      </c>
      <c r="U33" s="134">
        <v>49.52</v>
      </c>
      <c r="V33" s="75">
        <v>1.2</v>
      </c>
      <c r="W33" s="14"/>
    </row>
    <row r="34" spans="1:23" s="2" customFormat="1" ht="18" customHeight="1">
      <c r="A34" s="14"/>
      <c r="B34" s="209"/>
      <c r="C34" s="194"/>
      <c r="D34" s="139">
        <v>5</v>
      </c>
      <c r="E34" s="1" t="s">
        <v>122</v>
      </c>
      <c r="F34" s="35">
        <v>14</v>
      </c>
      <c r="G34" s="147">
        <f t="shared" si="4"/>
        <v>508.41</v>
      </c>
      <c r="H34" s="121" t="s">
        <v>98</v>
      </c>
      <c r="I34" s="101">
        <f t="shared" si="5"/>
        <v>254.05</v>
      </c>
      <c r="J34" s="134">
        <v>50</v>
      </c>
      <c r="K34" s="132">
        <v>52.05</v>
      </c>
      <c r="L34" s="132">
        <v>52</v>
      </c>
      <c r="M34" s="133">
        <v>51</v>
      </c>
      <c r="N34" s="41">
        <v>49</v>
      </c>
      <c r="O34" s="121" t="s">
        <v>93</v>
      </c>
      <c r="P34" s="99">
        <f t="shared" si="6"/>
        <v>256.46000000000004</v>
      </c>
      <c r="Q34" s="133">
        <v>51</v>
      </c>
      <c r="R34" s="132">
        <v>52.46</v>
      </c>
      <c r="S34" s="132">
        <v>52</v>
      </c>
      <c r="T34" s="133">
        <v>51</v>
      </c>
      <c r="U34" s="134">
        <v>50</v>
      </c>
      <c r="V34" s="75">
        <v>2.1</v>
      </c>
      <c r="W34" s="14"/>
    </row>
    <row r="35" spans="1:23" s="2" customFormat="1" ht="18" customHeight="1">
      <c r="A35" s="14"/>
      <c r="B35" s="209"/>
      <c r="C35" s="194"/>
      <c r="D35" s="139">
        <v>6</v>
      </c>
      <c r="E35" s="1" t="s">
        <v>76</v>
      </c>
      <c r="F35" s="35">
        <v>13</v>
      </c>
      <c r="G35" s="147">
        <f t="shared" si="4"/>
        <v>503.06</v>
      </c>
      <c r="H35" s="121" t="s">
        <v>97</v>
      </c>
      <c r="I35" s="26">
        <f t="shared" si="5"/>
        <v>249.42000000000002</v>
      </c>
      <c r="J35" s="134">
        <v>50</v>
      </c>
      <c r="K35" s="134">
        <v>50</v>
      </c>
      <c r="L35" s="133">
        <v>51</v>
      </c>
      <c r="M35" s="134">
        <v>50</v>
      </c>
      <c r="N35" s="41">
        <v>48.42</v>
      </c>
      <c r="O35" s="121" t="s">
        <v>103</v>
      </c>
      <c r="P35" s="100">
        <f t="shared" si="6"/>
        <v>254.84</v>
      </c>
      <c r="Q35" s="134">
        <v>50</v>
      </c>
      <c r="R35" s="132">
        <v>52</v>
      </c>
      <c r="S35" s="132">
        <v>52</v>
      </c>
      <c r="T35" s="133">
        <v>51</v>
      </c>
      <c r="U35" s="134">
        <v>49.84</v>
      </c>
      <c r="V35" s="75">
        <v>1.2</v>
      </c>
      <c r="W35" s="14"/>
    </row>
    <row r="36" spans="1:23" s="2" customFormat="1" ht="18" customHeight="1">
      <c r="A36" s="14"/>
      <c r="B36" s="209"/>
      <c r="C36" s="194"/>
      <c r="D36" s="139">
        <v>7</v>
      </c>
      <c r="E36" s="1" t="s">
        <v>125</v>
      </c>
      <c r="F36" s="35">
        <v>12</v>
      </c>
      <c r="G36" s="147">
        <f t="shared" si="4"/>
        <v>501.5</v>
      </c>
      <c r="H36" s="121" t="s">
        <v>102</v>
      </c>
      <c r="I36" s="101">
        <f t="shared" si="5"/>
        <v>251.62</v>
      </c>
      <c r="J36" s="134">
        <v>50</v>
      </c>
      <c r="K36" s="133">
        <v>51</v>
      </c>
      <c r="L36" s="133">
        <v>51</v>
      </c>
      <c r="M36" s="134">
        <v>50</v>
      </c>
      <c r="N36" s="134">
        <v>49.62</v>
      </c>
      <c r="O36" s="121" t="s">
        <v>98</v>
      </c>
      <c r="P36" s="101">
        <f t="shared" si="6"/>
        <v>253.18</v>
      </c>
      <c r="Q36" s="134">
        <v>50</v>
      </c>
      <c r="R36" s="132">
        <v>52</v>
      </c>
      <c r="S36" s="132">
        <v>52</v>
      </c>
      <c r="T36" s="134">
        <v>50</v>
      </c>
      <c r="U36" s="41">
        <v>49.18</v>
      </c>
      <c r="V36" s="75">
        <v>3.3</v>
      </c>
      <c r="W36" s="14"/>
    </row>
    <row r="37" spans="1:23" s="2" customFormat="1" ht="18" customHeight="1">
      <c r="A37" s="14"/>
      <c r="B37" s="209"/>
      <c r="C37" s="194"/>
      <c r="D37" s="139">
        <v>8</v>
      </c>
      <c r="E37" s="1" t="s">
        <v>143</v>
      </c>
      <c r="F37" s="35">
        <v>11</v>
      </c>
      <c r="G37" s="74">
        <f t="shared" si="4"/>
        <v>499.64</v>
      </c>
      <c r="H37" s="121" t="s">
        <v>156</v>
      </c>
      <c r="I37" s="26">
        <f t="shared" si="5"/>
        <v>248.24</v>
      </c>
      <c r="J37" s="134">
        <v>50</v>
      </c>
      <c r="K37" s="41">
        <v>49</v>
      </c>
      <c r="L37" s="134">
        <v>50</v>
      </c>
      <c r="M37" s="134">
        <v>50.24</v>
      </c>
      <c r="N37" s="41">
        <v>49</v>
      </c>
      <c r="O37" s="121" t="s">
        <v>155</v>
      </c>
      <c r="P37" s="101">
        <f t="shared" si="6"/>
        <v>252.9</v>
      </c>
      <c r="Q37" s="134">
        <v>50</v>
      </c>
      <c r="R37" s="133">
        <v>51</v>
      </c>
      <c r="S37" s="132">
        <v>52</v>
      </c>
      <c r="T37" s="133">
        <v>50.9</v>
      </c>
      <c r="U37" s="41">
        <v>49</v>
      </c>
      <c r="V37" s="75">
        <v>1.5</v>
      </c>
      <c r="W37" s="14"/>
    </row>
    <row r="38" spans="1:23" s="2" customFormat="1" ht="18" customHeight="1">
      <c r="A38" s="14"/>
      <c r="B38" s="209"/>
      <c r="C38" s="194"/>
      <c r="D38" s="139">
        <v>9</v>
      </c>
      <c r="E38" s="1" t="s">
        <v>83</v>
      </c>
      <c r="F38" s="35">
        <v>10</v>
      </c>
      <c r="G38" s="74">
        <f t="shared" si="4"/>
        <v>499.27000000000004</v>
      </c>
      <c r="H38" s="121" t="s">
        <v>105</v>
      </c>
      <c r="I38" s="26">
        <f t="shared" si="5"/>
        <v>249.36</v>
      </c>
      <c r="J38" s="134">
        <v>50</v>
      </c>
      <c r="K38" s="133">
        <v>51</v>
      </c>
      <c r="L38" s="133">
        <v>51</v>
      </c>
      <c r="M38" s="41">
        <v>49</v>
      </c>
      <c r="N38" s="41">
        <v>48.36</v>
      </c>
      <c r="O38" s="121" t="s">
        <v>100</v>
      </c>
      <c r="P38" s="101">
        <f t="shared" si="6"/>
        <v>251.71</v>
      </c>
      <c r="Q38" s="134">
        <v>50</v>
      </c>
      <c r="R38" s="133">
        <v>51</v>
      </c>
      <c r="S38" s="133">
        <v>51</v>
      </c>
      <c r="T38" s="133">
        <v>51</v>
      </c>
      <c r="U38" s="41">
        <v>48.71</v>
      </c>
      <c r="V38" s="75">
        <v>1.8</v>
      </c>
      <c r="W38" s="14"/>
    </row>
    <row r="39" spans="1:23" s="2" customFormat="1" ht="18" customHeight="1">
      <c r="A39" s="14"/>
      <c r="B39" s="209"/>
      <c r="C39" s="194"/>
      <c r="D39" s="139">
        <v>10</v>
      </c>
      <c r="E39" s="1" t="s">
        <v>121</v>
      </c>
      <c r="F39" s="35">
        <v>9</v>
      </c>
      <c r="G39" s="74">
        <f t="shared" si="4"/>
        <v>498.88</v>
      </c>
      <c r="H39" s="121" t="s">
        <v>99</v>
      </c>
      <c r="I39" s="26">
        <f t="shared" si="5"/>
        <v>248.39</v>
      </c>
      <c r="J39" s="41">
        <v>49</v>
      </c>
      <c r="K39" s="134">
        <v>50</v>
      </c>
      <c r="L39" s="133">
        <v>51</v>
      </c>
      <c r="M39" s="134">
        <v>50</v>
      </c>
      <c r="N39" s="41">
        <v>48.39</v>
      </c>
      <c r="O39" s="121" t="s">
        <v>96</v>
      </c>
      <c r="P39" s="101">
        <f t="shared" si="6"/>
        <v>251.09</v>
      </c>
      <c r="Q39" s="134">
        <v>50</v>
      </c>
      <c r="R39" s="133">
        <v>51</v>
      </c>
      <c r="S39" s="132">
        <v>52</v>
      </c>
      <c r="T39" s="134">
        <v>50</v>
      </c>
      <c r="U39" s="41">
        <v>48.09</v>
      </c>
      <c r="V39" s="75">
        <v>0.6</v>
      </c>
      <c r="W39" s="14"/>
    </row>
    <row r="40" spans="1:23" s="2" customFormat="1" ht="18" customHeight="1">
      <c r="A40" s="14"/>
      <c r="B40" s="209"/>
      <c r="C40" s="194"/>
      <c r="D40" s="139">
        <v>11</v>
      </c>
      <c r="E40" s="1" t="s">
        <v>54</v>
      </c>
      <c r="F40" s="35">
        <v>8</v>
      </c>
      <c r="G40" s="74">
        <f t="shared" si="4"/>
        <v>497.56</v>
      </c>
      <c r="H40" s="121" t="s">
        <v>96</v>
      </c>
      <c r="I40" s="26">
        <f t="shared" si="5"/>
        <v>247.78</v>
      </c>
      <c r="J40" s="41">
        <v>49</v>
      </c>
      <c r="K40" s="133">
        <v>51</v>
      </c>
      <c r="L40" s="134">
        <v>50</v>
      </c>
      <c r="M40" s="41">
        <v>49</v>
      </c>
      <c r="N40" s="41">
        <v>48.78</v>
      </c>
      <c r="O40" s="121" t="s">
        <v>97</v>
      </c>
      <c r="P40" s="26">
        <f t="shared" si="6"/>
        <v>249.78</v>
      </c>
      <c r="Q40" s="134">
        <v>50</v>
      </c>
      <c r="R40" s="133">
        <v>51</v>
      </c>
      <c r="S40" s="134">
        <v>50</v>
      </c>
      <c r="T40" s="134">
        <v>50</v>
      </c>
      <c r="U40" s="41">
        <v>48.78</v>
      </c>
      <c r="V40" s="148">
        <v>0</v>
      </c>
      <c r="W40" s="14"/>
    </row>
    <row r="41" spans="1:23" s="2" customFormat="1" ht="18" customHeight="1">
      <c r="A41" s="14"/>
      <c r="B41" s="209"/>
      <c r="C41" s="194"/>
      <c r="D41" s="139">
        <v>12</v>
      </c>
      <c r="E41" s="1" t="s">
        <v>145</v>
      </c>
      <c r="F41" s="35">
        <v>7</v>
      </c>
      <c r="G41" s="74">
        <f t="shared" si="4"/>
        <v>490.87</v>
      </c>
      <c r="H41" s="121" t="s">
        <v>155</v>
      </c>
      <c r="I41" s="101">
        <f t="shared" si="5"/>
        <v>251.38</v>
      </c>
      <c r="J41" s="134">
        <v>50.38</v>
      </c>
      <c r="K41" s="133">
        <v>51</v>
      </c>
      <c r="L41" s="133">
        <v>51</v>
      </c>
      <c r="M41" s="133">
        <v>51</v>
      </c>
      <c r="N41" s="41">
        <v>48</v>
      </c>
      <c r="O41" s="121" t="s">
        <v>157</v>
      </c>
      <c r="P41" s="26">
        <f t="shared" si="6"/>
        <v>243.09</v>
      </c>
      <c r="Q41" s="134">
        <v>50.09</v>
      </c>
      <c r="R41" s="41">
        <v>49</v>
      </c>
      <c r="S41" s="41">
        <v>49</v>
      </c>
      <c r="T41" s="41">
        <v>49</v>
      </c>
      <c r="U41" s="41">
        <v>46</v>
      </c>
      <c r="V41" s="75">
        <v>3.6</v>
      </c>
      <c r="W41" s="14"/>
    </row>
    <row r="42" spans="1:23" s="2" customFormat="1" ht="18" customHeight="1">
      <c r="A42" s="14"/>
      <c r="B42" s="209"/>
      <c r="C42" s="194"/>
      <c r="D42" s="139">
        <v>13</v>
      </c>
      <c r="E42" s="1" t="s">
        <v>144</v>
      </c>
      <c r="F42" s="35">
        <v>6</v>
      </c>
      <c r="G42" s="74">
        <f t="shared" si="4"/>
        <v>487.23999999999995</v>
      </c>
      <c r="H42" s="121" t="s">
        <v>157</v>
      </c>
      <c r="I42" s="26">
        <f t="shared" si="5"/>
        <v>241.66</v>
      </c>
      <c r="J42" s="41">
        <v>49</v>
      </c>
      <c r="K42" s="134">
        <v>50</v>
      </c>
      <c r="L42" s="134">
        <v>49.66</v>
      </c>
      <c r="M42" s="41">
        <v>48</v>
      </c>
      <c r="N42" s="41">
        <v>45</v>
      </c>
      <c r="O42" s="121" t="s">
        <v>156</v>
      </c>
      <c r="P42" s="101">
        <f t="shared" si="6"/>
        <v>250.38</v>
      </c>
      <c r="Q42" s="134">
        <v>50</v>
      </c>
      <c r="R42" s="133">
        <v>51</v>
      </c>
      <c r="S42" s="133">
        <v>51.38</v>
      </c>
      <c r="T42" s="133">
        <v>51</v>
      </c>
      <c r="U42" s="41">
        <v>47</v>
      </c>
      <c r="V42" s="75">
        <v>4.8</v>
      </c>
      <c r="W42" s="14"/>
    </row>
    <row r="43" spans="1:23" s="2" customFormat="1" ht="18" customHeight="1">
      <c r="A43" s="14"/>
      <c r="B43" s="209"/>
      <c r="C43" s="194"/>
      <c r="D43" s="139">
        <v>14</v>
      </c>
      <c r="E43" s="1" t="s">
        <v>147</v>
      </c>
      <c r="F43" s="35">
        <v>5</v>
      </c>
      <c r="G43" s="74">
        <f t="shared" si="4"/>
        <v>487.16999999999996</v>
      </c>
      <c r="H43" s="121" t="s">
        <v>104</v>
      </c>
      <c r="I43" s="26">
        <f t="shared" si="5"/>
        <v>243.28</v>
      </c>
      <c r="J43" s="41">
        <v>48</v>
      </c>
      <c r="K43" s="41">
        <v>49</v>
      </c>
      <c r="L43" s="134">
        <v>50</v>
      </c>
      <c r="M43" s="41">
        <v>48</v>
      </c>
      <c r="N43" s="41">
        <v>48.28</v>
      </c>
      <c r="O43" s="121" t="s">
        <v>106</v>
      </c>
      <c r="P43" s="26">
        <f t="shared" si="6"/>
        <v>249.89</v>
      </c>
      <c r="Q43" s="134">
        <v>50</v>
      </c>
      <c r="R43" s="133">
        <v>51</v>
      </c>
      <c r="S43" s="133">
        <v>51</v>
      </c>
      <c r="T43" s="41">
        <v>49</v>
      </c>
      <c r="U43" s="41">
        <v>48.89</v>
      </c>
      <c r="V43" s="75">
        <v>6</v>
      </c>
      <c r="W43" s="14"/>
    </row>
    <row r="44" spans="1:23" s="2" customFormat="1" ht="18" customHeight="1">
      <c r="A44" s="14"/>
      <c r="B44" s="209"/>
      <c r="C44" s="194"/>
      <c r="D44" s="139">
        <v>15</v>
      </c>
      <c r="E44" s="1" t="s">
        <v>115</v>
      </c>
      <c r="F44" s="35">
        <v>4</v>
      </c>
      <c r="G44" s="74">
        <f t="shared" si="4"/>
        <v>484.64000000000004</v>
      </c>
      <c r="H44" s="121" t="s">
        <v>100</v>
      </c>
      <c r="I44" s="26">
        <f t="shared" si="5"/>
        <v>243.61</v>
      </c>
      <c r="J44" s="41">
        <v>49</v>
      </c>
      <c r="K44" s="41">
        <v>49</v>
      </c>
      <c r="L44" s="41">
        <v>49</v>
      </c>
      <c r="M44" s="41">
        <v>49</v>
      </c>
      <c r="N44" s="41">
        <v>47.61</v>
      </c>
      <c r="O44" s="121" t="s">
        <v>105</v>
      </c>
      <c r="P44" s="26">
        <f t="shared" si="6"/>
        <v>243.43</v>
      </c>
      <c r="Q44" s="41">
        <v>49</v>
      </c>
      <c r="R44" s="134">
        <v>50</v>
      </c>
      <c r="S44" s="41">
        <v>49</v>
      </c>
      <c r="T44" s="41">
        <v>48</v>
      </c>
      <c r="U44" s="41">
        <v>47.43</v>
      </c>
      <c r="V44" s="75">
        <v>2.4</v>
      </c>
      <c r="W44" s="14"/>
    </row>
    <row r="45" spans="1:23" s="2" customFormat="1" ht="18" customHeight="1">
      <c r="A45" s="14"/>
      <c r="B45" s="209"/>
      <c r="C45" s="194"/>
      <c r="D45" s="139">
        <v>16</v>
      </c>
      <c r="E45" s="1" t="s">
        <v>148</v>
      </c>
      <c r="F45" s="35">
        <v>3</v>
      </c>
      <c r="G45" s="74">
        <f t="shared" si="4"/>
        <v>477.40999999999997</v>
      </c>
      <c r="H45" s="121" t="s">
        <v>106</v>
      </c>
      <c r="I45" s="26">
        <f t="shared" si="5"/>
        <v>234.49</v>
      </c>
      <c r="J45" s="41">
        <v>49</v>
      </c>
      <c r="K45" s="41">
        <v>36.49</v>
      </c>
      <c r="L45" s="134">
        <v>50</v>
      </c>
      <c r="M45" s="133">
        <v>51</v>
      </c>
      <c r="N45" s="41">
        <v>48</v>
      </c>
      <c r="O45" s="121" t="s">
        <v>101</v>
      </c>
      <c r="P45" s="26">
        <f t="shared" si="6"/>
        <v>243.52</v>
      </c>
      <c r="Q45" s="41">
        <v>47</v>
      </c>
      <c r="R45" s="133">
        <v>50.52</v>
      </c>
      <c r="S45" s="41">
        <v>49</v>
      </c>
      <c r="T45" s="134">
        <v>50</v>
      </c>
      <c r="U45" s="41">
        <v>47</v>
      </c>
      <c r="V45" s="75">
        <v>0.6</v>
      </c>
      <c r="W45" s="14"/>
    </row>
    <row r="46" spans="1:23" s="2" customFormat="1" ht="18" customHeight="1">
      <c r="A46" s="14"/>
      <c r="B46" s="209"/>
      <c r="C46" s="194"/>
      <c r="D46" s="139">
        <v>17</v>
      </c>
      <c r="E46" s="1" t="s">
        <v>146</v>
      </c>
      <c r="F46" s="35">
        <v>2</v>
      </c>
      <c r="G46" s="74">
        <f t="shared" si="4"/>
        <v>474.37999999999994</v>
      </c>
      <c r="H46" s="121" t="s">
        <v>101</v>
      </c>
      <c r="I46" s="26">
        <f t="shared" si="5"/>
        <v>239.73</v>
      </c>
      <c r="J46" s="41">
        <v>48</v>
      </c>
      <c r="K46" s="41">
        <v>48</v>
      </c>
      <c r="L46" s="41">
        <v>49</v>
      </c>
      <c r="M46" s="41">
        <v>48</v>
      </c>
      <c r="N46" s="41">
        <v>46.73</v>
      </c>
      <c r="O46" s="121" t="s">
        <v>104</v>
      </c>
      <c r="P46" s="26">
        <f t="shared" si="6"/>
        <v>240.95</v>
      </c>
      <c r="Q46" s="41">
        <v>47</v>
      </c>
      <c r="R46" s="41">
        <v>49</v>
      </c>
      <c r="S46" s="41">
        <v>49</v>
      </c>
      <c r="T46" s="41">
        <v>48</v>
      </c>
      <c r="U46" s="41">
        <v>47.95</v>
      </c>
      <c r="V46" s="149">
        <v>6.3</v>
      </c>
      <c r="W46" s="14"/>
    </row>
    <row r="47" spans="1:23" s="2" customFormat="1" ht="18" customHeight="1">
      <c r="A47" s="14"/>
      <c r="B47" s="209"/>
      <c r="C47" s="14"/>
      <c r="D47" s="14"/>
      <c r="E47" s="12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2" customFormat="1" ht="18" customHeight="1">
      <c r="A48" s="14"/>
      <c r="B48" s="209"/>
      <c r="C48" s="42"/>
      <c r="D48" s="32"/>
      <c r="E48" s="42"/>
      <c r="F48" s="32"/>
      <c r="G48" s="42"/>
      <c r="H48" s="32"/>
      <c r="I48" s="42"/>
      <c r="J48" s="32"/>
      <c r="K48" s="42"/>
      <c r="L48" s="32"/>
      <c r="M48" s="42"/>
      <c r="N48" s="32"/>
      <c r="O48" s="42"/>
      <c r="P48" s="32"/>
      <c r="Q48" s="42"/>
      <c r="R48" s="32"/>
      <c r="S48" s="42"/>
      <c r="T48" s="32"/>
      <c r="U48" s="42"/>
      <c r="V48" s="32"/>
      <c r="W48" s="14"/>
    </row>
    <row r="49" spans="1:23" s="2" customFormat="1" ht="18" customHeight="1">
      <c r="A49" s="14"/>
      <c r="B49" s="20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4"/>
    </row>
    <row r="50" spans="1:23" s="2" customFormat="1" ht="18" customHeight="1">
      <c r="A50" s="14"/>
      <c r="B50" s="209"/>
      <c r="C50" s="194" t="s">
        <v>22</v>
      </c>
      <c r="D50" s="183" t="s">
        <v>135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218"/>
      <c r="Q50" s="16"/>
      <c r="R50" s="16"/>
      <c r="S50" s="16"/>
      <c r="T50" s="16"/>
      <c r="U50" s="16"/>
      <c r="V50" s="16"/>
      <c r="W50" s="16"/>
    </row>
    <row r="51" spans="1:23" s="2" customFormat="1" ht="18" customHeight="1">
      <c r="A51" s="14"/>
      <c r="B51" s="209"/>
      <c r="C51" s="194"/>
      <c r="D51" s="177" t="s">
        <v>1</v>
      </c>
      <c r="E51" s="214" t="s">
        <v>15</v>
      </c>
      <c r="F51" s="214" t="s">
        <v>72</v>
      </c>
      <c r="G51" s="214"/>
      <c r="H51" s="214" t="s">
        <v>5</v>
      </c>
      <c r="I51" s="214"/>
      <c r="J51" s="178" t="s">
        <v>0</v>
      </c>
      <c r="K51" s="178"/>
      <c r="L51" s="215" t="s">
        <v>11</v>
      </c>
      <c r="M51" s="215"/>
      <c r="N51" s="216" t="s">
        <v>30</v>
      </c>
      <c r="O51" s="217" t="s">
        <v>3</v>
      </c>
      <c r="P51" s="182" t="s">
        <v>109</v>
      </c>
      <c r="Q51" s="182"/>
      <c r="R51" s="193" t="s">
        <v>87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09"/>
      <c r="C52" s="194"/>
      <c r="D52" s="177"/>
      <c r="E52" s="214"/>
      <c r="F52" s="214"/>
      <c r="G52" s="214"/>
      <c r="H52" s="214"/>
      <c r="I52" s="214"/>
      <c r="J52" s="178"/>
      <c r="K52" s="178"/>
      <c r="L52" s="215"/>
      <c r="M52" s="215"/>
      <c r="N52" s="216"/>
      <c r="O52" s="217"/>
      <c r="P52" s="141" t="s">
        <v>107</v>
      </c>
      <c r="Q52" s="141" t="s">
        <v>108</v>
      </c>
      <c r="R52" s="193"/>
      <c r="S52" s="16"/>
      <c r="T52" s="16"/>
      <c r="U52" s="16"/>
      <c r="V52" s="16"/>
      <c r="W52" s="16"/>
    </row>
    <row r="53" spans="1:23" s="2" customFormat="1" ht="18" customHeight="1">
      <c r="A53" s="14"/>
      <c r="B53" s="209"/>
      <c r="C53" s="194"/>
      <c r="D53" s="139">
        <v>1</v>
      </c>
      <c r="E53" s="1" t="s">
        <v>113</v>
      </c>
      <c r="F53" s="180" t="s">
        <v>74</v>
      </c>
      <c r="G53" s="181"/>
      <c r="H53" s="180" t="s">
        <v>39</v>
      </c>
      <c r="I53" s="181"/>
      <c r="J53" s="180" t="s">
        <v>67</v>
      </c>
      <c r="K53" s="181"/>
      <c r="L53" s="180" t="s">
        <v>126</v>
      </c>
      <c r="M53" s="181"/>
      <c r="N53" s="34" t="s">
        <v>24</v>
      </c>
      <c r="O53" s="89">
        <v>6.6550000000000002</v>
      </c>
      <c r="P53" s="230"/>
      <c r="Q53" s="230"/>
      <c r="R53" s="69">
        <v>3</v>
      </c>
      <c r="S53" s="16"/>
      <c r="T53" s="16"/>
      <c r="U53" s="16"/>
      <c r="V53" s="16"/>
      <c r="W53" s="16"/>
    </row>
    <row r="54" spans="1:23" s="2" customFormat="1" ht="18" customHeight="1">
      <c r="A54" s="14"/>
      <c r="B54" s="209"/>
      <c r="C54" s="194"/>
      <c r="D54" s="139">
        <v>2</v>
      </c>
      <c r="E54" s="1" t="s">
        <v>122</v>
      </c>
      <c r="F54" s="180" t="s">
        <v>78</v>
      </c>
      <c r="G54" s="181"/>
      <c r="H54" s="180" t="s">
        <v>40</v>
      </c>
      <c r="I54" s="181"/>
      <c r="J54" s="180" t="s">
        <v>88</v>
      </c>
      <c r="K54" s="181"/>
      <c r="L54" s="180" t="s">
        <v>128</v>
      </c>
      <c r="M54" s="181"/>
      <c r="N54" s="34" t="s">
        <v>24</v>
      </c>
      <c r="O54" s="89">
        <v>6.66</v>
      </c>
      <c r="P54" s="231">
        <f>O54-$O$53</f>
        <v>4.9999999999998934E-3</v>
      </c>
      <c r="Q54" s="232"/>
      <c r="R54" s="67">
        <v>1</v>
      </c>
      <c r="S54" s="16"/>
      <c r="T54" s="16"/>
      <c r="U54" s="16"/>
      <c r="V54" s="16"/>
      <c r="W54" s="16"/>
    </row>
    <row r="55" spans="1:23" s="2" customFormat="1" ht="18" customHeight="1">
      <c r="A55" s="14"/>
      <c r="B55" s="209"/>
      <c r="C55" s="194"/>
      <c r="D55" s="139">
        <v>3</v>
      </c>
      <c r="E55" s="1" t="s">
        <v>76</v>
      </c>
      <c r="F55" s="180" t="s">
        <v>70</v>
      </c>
      <c r="G55" s="181"/>
      <c r="H55" s="180" t="s">
        <v>2</v>
      </c>
      <c r="I55" s="181"/>
      <c r="J55" s="180" t="s">
        <v>65</v>
      </c>
      <c r="K55" s="181"/>
      <c r="L55" s="180" t="s">
        <v>90</v>
      </c>
      <c r="M55" s="181"/>
      <c r="N55" s="34" t="s">
        <v>16</v>
      </c>
      <c r="O55" s="89">
        <v>6.75</v>
      </c>
      <c r="P55" s="233">
        <f t="shared" ref="P55:P66" si="7">O55-$O$53</f>
        <v>9.4999999999999751E-2</v>
      </c>
      <c r="Q55" s="233">
        <f>O55-O54</f>
        <v>8.9999999999999858E-2</v>
      </c>
      <c r="R55" s="71">
        <v>5</v>
      </c>
      <c r="S55" s="16"/>
      <c r="T55" s="16"/>
      <c r="U55" s="16"/>
      <c r="V55" s="16"/>
      <c r="W55" s="16"/>
    </row>
    <row r="56" spans="1:23" s="2" customFormat="1" ht="18" customHeight="1">
      <c r="A56" s="14"/>
      <c r="B56" s="209"/>
      <c r="C56" s="194"/>
      <c r="D56" s="139">
        <v>4</v>
      </c>
      <c r="E56" s="1" t="s">
        <v>143</v>
      </c>
      <c r="F56" s="180" t="s">
        <v>151</v>
      </c>
      <c r="G56" s="181"/>
      <c r="H56" s="180" t="s">
        <v>152</v>
      </c>
      <c r="I56" s="181"/>
      <c r="J56" s="180" t="s">
        <v>132</v>
      </c>
      <c r="K56" s="181"/>
      <c r="L56" s="180" t="s">
        <v>154</v>
      </c>
      <c r="M56" s="181"/>
      <c r="N56" s="34" t="s">
        <v>68</v>
      </c>
      <c r="O56" s="89">
        <v>6.7859999999999996</v>
      </c>
      <c r="P56" s="234">
        <f t="shared" si="7"/>
        <v>0.13099999999999934</v>
      </c>
      <c r="Q56" s="233">
        <f t="shared" ref="Q56:Q66" si="8">O56-O55</f>
        <v>3.5999999999999588E-2</v>
      </c>
      <c r="R56" s="68">
        <v>2</v>
      </c>
      <c r="S56" s="16"/>
      <c r="T56" s="16"/>
      <c r="U56" s="16"/>
      <c r="V56" s="16"/>
      <c r="W56" s="16"/>
    </row>
    <row r="57" spans="1:23" s="2" customFormat="1" ht="18" customHeight="1">
      <c r="A57" s="14"/>
      <c r="B57" s="209"/>
      <c r="C57" s="194"/>
      <c r="D57" s="139">
        <v>5</v>
      </c>
      <c r="E57" s="1" t="s">
        <v>121</v>
      </c>
      <c r="F57" s="180" t="s">
        <v>66</v>
      </c>
      <c r="G57" s="181"/>
      <c r="H57" s="180" t="s">
        <v>37</v>
      </c>
      <c r="I57" s="181"/>
      <c r="J57" s="180" t="s">
        <v>69</v>
      </c>
      <c r="K57" s="181"/>
      <c r="L57" s="180" t="s">
        <v>128</v>
      </c>
      <c r="M57" s="181"/>
      <c r="N57" s="34" t="s">
        <v>16</v>
      </c>
      <c r="O57" s="89">
        <v>6.7880000000000003</v>
      </c>
      <c r="P57" s="234">
        <f t="shared" si="7"/>
        <v>0.13300000000000001</v>
      </c>
      <c r="Q57" s="231">
        <f t="shared" si="8"/>
        <v>2.0000000000006679E-3</v>
      </c>
      <c r="R57" s="151">
        <v>7</v>
      </c>
      <c r="S57" s="14"/>
      <c r="T57" s="14"/>
      <c r="U57" s="14"/>
      <c r="V57" s="14"/>
      <c r="W57" s="14"/>
    </row>
    <row r="58" spans="1:23" s="2" customFormat="1" ht="18" customHeight="1">
      <c r="A58" s="14"/>
      <c r="B58" s="209"/>
      <c r="C58" s="194"/>
      <c r="D58" s="139">
        <v>6</v>
      </c>
      <c r="E58" s="1" t="s">
        <v>81</v>
      </c>
      <c r="F58" s="180" t="s">
        <v>114</v>
      </c>
      <c r="G58" s="181"/>
      <c r="H58" s="180" t="s">
        <v>70</v>
      </c>
      <c r="I58" s="181"/>
      <c r="J58" s="180" t="s">
        <v>67</v>
      </c>
      <c r="K58" s="181"/>
      <c r="L58" s="180" t="s">
        <v>75</v>
      </c>
      <c r="M58" s="181"/>
      <c r="N58" s="34" t="s">
        <v>24</v>
      </c>
      <c r="O58" s="90">
        <v>6.8070000000000004</v>
      </c>
      <c r="P58" s="234">
        <f t="shared" si="7"/>
        <v>0.15200000000000014</v>
      </c>
      <c r="Q58" s="233">
        <f t="shared" si="8"/>
        <v>1.9000000000000128E-2</v>
      </c>
      <c r="R58" s="70">
        <v>4</v>
      </c>
      <c r="S58" s="14"/>
      <c r="T58" s="67">
        <v>1</v>
      </c>
      <c r="U58" s="14"/>
      <c r="V58" s="14"/>
      <c r="W58" s="14"/>
    </row>
    <row r="59" spans="1:23" s="2" customFormat="1" ht="18" customHeight="1">
      <c r="A59" s="14"/>
      <c r="B59" s="209"/>
      <c r="C59" s="194"/>
      <c r="D59" s="139">
        <v>7</v>
      </c>
      <c r="E59" s="1" t="s">
        <v>125</v>
      </c>
      <c r="F59" s="180" t="s">
        <v>40</v>
      </c>
      <c r="G59" s="181"/>
      <c r="H59" s="180" t="s">
        <v>114</v>
      </c>
      <c r="I59" s="181"/>
      <c r="J59" s="180" t="s">
        <v>67</v>
      </c>
      <c r="K59" s="181"/>
      <c r="L59" s="180" t="s">
        <v>128</v>
      </c>
      <c r="M59" s="181"/>
      <c r="N59" s="34" t="s">
        <v>24</v>
      </c>
      <c r="O59" s="90">
        <v>6.8159999999999998</v>
      </c>
      <c r="P59" s="234">
        <f t="shared" si="7"/>
        <v>0.16099999999999959</v>
      </c>
      <c r="Q59" s="231">
        <f t="shared" si="8"/>
        <v>8.9999999999994529E-3</v>
      </c>
      <c r="R59" s="73">
        <v>8</v>
      </c>
      <c r="S59" s="14"/>
      <c r="T59" s="68">
        <v>2</v>
      </c>
      <c r="U59" s="14"/>
      <c r="V59" s="14"/>
      <c r="W59" s="14"/>
    </row>
    <row r="60" spans="1:23" s="2" customFormat="1" ht="18" customHeight="1" thickBot="1">
      <c r="A60" s="14"/>
      <c r="B60" s="209"/>
      <c r="C60" s="194"/>
      <c r="D60" s="94">
        <v>8</v>
      </c>
      <c r="E60" s="95" t="s">
        <v>124</v>
      </c>
      <c r="F60" s="187" t="s">
        <v>39</v>
      </c>
      <c r="G60" s="188"/>
      <c r="H60" s="187" t="s">
        <v>78</v>
      </c>
      <c r="I60" s="188"/>
      <c r="J60" s="187" t="s">
        <v>67</v>
      </c>
      <c r="K60" s="188"/>
      <c r="L60" s="187" t="s">
        <v>123</v>
      </c>
      <c r="M60" s="188"/>
      <c r="N60" s="96" t="s">
        <v>24</v>
      </c>
      <c r="O60" s="97">
        <v>6.82</v>
      </c>
      <c r="P60" s="235">
        <f t="shared" si="7"/>
        <v>0.16500000000000004</v>
      </c>
      <c r="Q60" s="236">
        <f t="shared" si="8"/>
        <v>4.0000000000004476E-3</v>
      </c>
      <c r="R60" s="72">
        <v>6</v>
      </c>
      <c r="S60" s="14"/>
      <c r="T60" s="69">
        <v>3</v>
      </c>
      <c r="U60" s="14"/>
      <c r="V60" s="14"/>
      <c r="W60" s="14"/>
    </row>
    <row r="61" spans="1:23" s="2" customFormat="1" ht="18" customHeight="1" thickTop="1">
      <c r="A61" s="14"/>
      <c r="B61" s="209"/>
      <c r="C61" s="194"/>
      <c r="D61" s="91">
        <v>9</v>
      </c>
      <c r="E61" s="58" t="s">
        <v>54</v>
      </c>
      <c r="F61" s="185" t="s">
        <v>2</v>
      </c>
      <c r="G61" s="186"/>
      <c r="H61" s="185" t="s">
        <v>66</v>
      </c>
      <c r="I61" s="186"/>
      <c r="J61" s="185" t="s">
        <v>131</v>
      </c>
      <c r="K61" s="186"/>
      <c r="L61" s="185" t="s">
        <v>128</v>
      </c>
      <c r="M61" s="186"/>
      <c r="N61" s="92" t="s">
        <v>68</v>
      </c>
      <c r="O61" s="93">
        <v>6.8789999999999996</v>
      </c>
      <c r="P61" s="237">
        <f t="shared" si="7"/>
        <v>0.22399999999999931</v>
      </c>
      <c r="Q61" s="238">
        <f t="shared" si="8"/>
        <v>5.8999999999999275E-2</v>
      </c>
      <c r="R61" s="69">
        <v>3</v>
      </c>
      <c r="S61" s="14"/>
      <c r="T61" s="70">
        <v>4</v>
      </c>
      <c r="U61" s="14"/>
      <c r="V61" s="14"/>
      <c r="W61" s="14"/>
    </row>
    <row r="62" spans="1:23" s="2" customFormat="1" ht="18" customHeight="1">
      <c r="A62" s="14"/>
      <c r="B62" s="209"/>
      <c r="C62" s="194"/>
      <c r="D62" s="139">
        <v>10</v>
      </c>
      <c r="E62" s="1" t="s">
        <v>148</v>
      </c>
      <c r="F62" s="180" t="s">
        <v>80</v>
      </c>
      <c r="G62" s="181"/>
      <c r="H62" s="180" t="s">
        <v>82</v>
      </c>
      <c r="I62" s="181"/>
      <c r="J62" s="180" t="s">
        <v>88</v>
      </c>
      <c r="K62" s="181"/>
      <c r="L62" s="180" t="s">
        <v>128</v>
      </c>
      <c r="M62" s="181"/>
      <c r="N62" s="34" t="s">
        <v>68</v>
      </c>
      <c r="O62" s="90">
        <v>6.883</v>
      </c>
      <c r="P62" s="234">
        <f t="shared" si="7"/>
        <v>0.22799999999999976</v>
      </c>
      <c r="Q62" s="231">
        <f t="shared" si="8"/>
        <v>4.0000000000004476E-3</v>
      </c>
      <c r="R62" s="70">
        <v>4</v>
      </c>
      <c r="S62" s="14"/>
      <c r="T62" s="71">
        <v>5</v>
      </c>
      <c r="U62" s="14"/>
      <c r="V62" s="14"/>
      <c r="W62" s="14"/>
    </row>
    <row r="63" spans="1:23" s="2" customFormat="1" ht="18" customHeight="1">
      <c r="A63" s="14"/>
      <c r="B63" s="209"/>
      <c r="C63" s="194"/>
      <c r="D63" s="139">
        <v>11</v>
      </c>
      <c r="E63" s="1" t="s">
        <v>144</v>
      </c>
      <c r="F63" s="180" t="s">
        <v>152</v>
      </c>
      <c r="G63" s="181"/>
      <c r="H63" s="180" t="s">
        <v>153</v>
      </c>
      <c r="I63" s="181"/>
      <c r="J63" s="180" t="s">
        <v>67</v>
      </c>
      <c r="K63" s="181"/>
      <c r="L63" s="180" t="s">
        <v>90</v>
      </c>
      <c r="M63" s="181"/>
      <c r="N63" s="34" t="s">
        <v>68</v>
      </c>
      <c r="O63" s="90">
        <v>6.8860000000000001</v>
      </c>
      <c r="P63" s="234">
        <f t="shared" si="7"/>
        <v>0.23099999999999987</v>
      </c>
      <c r="Q63" s="231">
        <f t="shared" si="8"/>
        <v>3.0000000000001137E-3</v>
      </c>
      <c r="R63" s="68">
        <v>2</v>
      </c>
      <c r="S63" s="14"/>
      <c r="T63" s="72">
        <v>6</v>
      </c>
      <c r="U63" s="14"/>
      <c r="V63" s="14"/>
      <c r="W63" s="14"/>
    </row>
    <row r="64" spans="1:23" s="2" customFormat="1" ht="18" customHeight="1">
      <c r="A64" s="14"/>
      <c r="B64" s="209"/>
      <c r="C64" s="194"/>
      <c r="D64" s="139">
        <v>12</v>
      </c>
      <c r="E64" s="1" t="s">
        <v>77</v>
      </c>
      <c r="F64" s="180" t="s">
        <v>37</v>
      </c>
      <c r="G64" s="181"/>
      <c r="H64" s="180" t="s">
        <v>74</v>
      </c>
      <c r="I64" s="181"/>
      <c r="J64" s="180" t="s">
        <v>67</v>
      </c>
      <c r="K64" s="181"/>
      <c r="L64" s="180" t="s">
        <v>41</v>
      </c>
      <c r="M64" s="181"/>
      <c r="N64" s="34" t="s">
        <v>24</v>
      </c>
      <c r="O64" s="90">
        <v>6.8860000000000001</v>
      </c>
      <c r="P64" s="234">
        <f t="shared" si="7"/>
        <v>0.23099999999999987</v>
      </c>
      <c r="Q64" s="231">
        <f t="shared" si="8"/>
        <v>0</v>
      </c>
      <c r="R64" s="151">
        <v>7</v>
      </c>
      <c r="S64" s="14"/>
      <c r="T64" s="151">
        <v>7</v>
      </c>
      <c r="U64" s="14"/>
      <c r="V64" s="14"/>
      <c r="W64" s="14"/>
    </row>
    <row r="65" spans="1:23" s="2" customFormat="1" ht="18" customHeight="1">
      <c r="A65" s="14"/>
      <c r="B65" s="209"/>
      <c r="C65" s="194"/>
      <c r="D65" s="139">
        <v>13</v>
      </c>
      <c r="E65" s="1" t="s">
        <v>115</v>
      </c>
      <c r="F65" s="180" t="s">
        <v>85</v>
      </c>
      <c r="G65" s="181"/>
      <c r="H65" s="180" t="s">
        <v>84</v>
      </c>
      <c r="I65" s="181"/>
      <c r="J65" s="180" t="s">
        <v>65</v>
      </c>
      <c r="K65" s="181"/>
      <c r="L65" s="180" t="s">
        <v>41</v>
      </c>
      <c r="M65" s="181"/>
      <c r="N65" s="34" t="s">
        <v>68</v>
      </c>
      <c r="O65" s="90">
        <v>6.8949999999999996</v>
      </c>
      <c r="P65" s="234">
        <f t="shared" si="7"/>
        <v>0.23999999999999932</v>
      </c>
      <c r="Q65" s="231">
        <f t="shared" si="8"/>
        <v>8.9999999999994529E-3</v>
      </c>
      <c r="R65" s="67">
        <v>1</v>
      </c>
      <c r="S65" s="14"/>
      <c r="T65" s="73">
        <v>8</v>
      </c>
      <c r="U65" s="14"/>
      <c r="V65" s="14"/>
      <c r="W65" s="14"/>
    </row>
    <row r="66" spans="1:23" s="2" customFormat="1" ht="18" customHeight="1">
      <c r="A66" s="14"/>
      <c r="B66" s="209"/>
      <c r="C66" s="194"/>
      <c r="D66" s="139">
        <v>14</v>
      </c>
      <c r="E66" s="1" t="s">
        <v>83</v>
      </c>
      <c r="F66" s="180" t="s">
        <v>84</v>
      </c>
      <c r="G66" s="181"/>
      <c r="H66" s="180" t="s">
        <v>85</v>
      </c>
      <c r="I66" s="181"/>
      <c r="J66" s="180" t="s">
        <v>134</v>
      </c>
      <c r="K66" s="181"/>
      <c r="L66" s="180" t="s">
        <v>41</v>
      </c>
      <c r="M66" s="181"/>
      <c r="N66" s="34" t="s">
        <v>68</v>
      </c>
      <c r="O66" s="90">
        <v>6.8970000000000002</v>
      </c>
      <c r="P66" s="234">
        <f t="shared" si="7"/>
        <v>0.24199999999999999</v>
      </c>
      <c r="Q66" s="231">
        <f t="shared" si="8"/>
        <v>2.0000000000006679E-3</v>
      </c>
      <c r="R66" s="71">
        <v>5</v>
      </c>
      <c r="S66" s="14"/>
      <c r="T66" s="152">
        <v>9</v>
      </c>
      <c r="U66" s="14"/>
      <c r="V66" s="14"/>
      <c r="W66" s="14"/>
    </row>
    <row r="67" spans="1:23" s="2" customFormat="1" ht="18" customHeight="1">
      <c r="A67" s="14"/>
      <c r="B67" s="209"/>
      <c r="C67" s="194"/>
      <c r="D67" s="139">
        <v>15</v>
      </c>
      <c r="E67" s="1" t="s">
        <v>147</v>
      </c>
      <c r="F67" s="180" t="s">
        <v>82</v>
      </c>
      <c r="G67" s="181"/>
      <c r="H67" s="180" t="s">
        <v>71</v>
      </c>
      <c r="I67" s="181"/>
      <c r="J67" s="180" t="s">
        <v>133</v>
      </c>
      <c r="K67" s="181"/>
      <c r="L67" s="180" t="s">
        <v>90</v>
      </c>
      <c r="M67" s="181"/>
      <c r="N67" s="34" t="s">
        <v>68</v>
      </c>
      <c r="O67" s="90">
        <v>6.9119999999999999</v>
      </c>
      <c r="P67" s="234">
        <f t="shared" ref="P67:P69" si="9">O67-$O$53</f>
        <v>0.25699999999999967</v>
      </c>
      <c r="Q67" s="233">
        <f t="shared" ref="Q67:Q69" si="10">O67-O66</f>
        <v>1.499999999999968E-2</v>
      </c>
      <c r="R67" s="72">
        <v>6</v>
      </c>
      <c r="S67" s="14"/>
      <c r="T67" s="14"/>
      <c r="U67" s="14"/>
      <c r="V67" s="14"/>
      <c r="W67" s="14"/>
    </row>
    <row r="68" spans="1:23" s="2" customFormat="1" ht="18" customHeight="1">
      <c r="A68" s="14"/>
      <c r="B68" s="209"/>
      <c r="C68" s="194"/>
      <c r="D68" s="139">
        <v>16</v>
      </c>
      <c r="E68" s="1" t="s">
        <v>146</v>
      </c>
      <c r="F68" s="180" t="s">
        <v>71</v>
      </c>
      <c r="G68" s="181"/>
      <c r="H68" s="180" t="s">
        <v>80</v>
      </c>
      <c r="I68" s="181"/>
      <c r="J68" s="180" t="s">
        <v>133</v>
      </c>
      <c r="K68" s="181"/>
      <c r="L68" s="180" t="s">
        <v>90</v>
      </c>
      <c r="M68" s="181"/>
      <c r="N68" s="34" t="s">
        <v>68</v>
      </c>
      <c r="O68" s="31">
        <v>7.0129999999999999</v>
      </c>
      <c r="P68" s="234">
        <f t="shared" si="9"/>
        <v>0.35799999999999965</v>
      </c>
      <c r="Q68" s="234">
        <f t="shared" si="10"/>
        <v>0.10099999999999998</v>
      </c>
      <c r="R68" s="73">
        <v>8</v>
      </c>
      <c r="S68" s="14"/>
      <c r="T68" s="14"/>
      <c r="U68" s="14"/>
      <c r="V68" s="14"/>
      <c r="W68" s="14"/>
    </row>
    <row r="69" spans="1:23" s="2" customFormat="1" ht="18" customHeight="1">
      <c r="A69" s="14"/>
      <c r="B69" s="209"/>
      <c r="C69" s="194"/>
      <c r="D69" s="139">
        <v>17</v>
      </c>
      <c r="E69" s="1" t="s">
        <v>145</v>
      </c>
      <c r="F69" s="180" t="s">
        <v>153</v>
      </c>
      <c r="G69" s="181"/>
      <c r="H69" s="180" t="s">
        <v>151</v>
      </c>
      <c r="I69" s="181"/>
      <c r="J69" s="180" t="s">
        <v>133</v>
      </c>
      <c r="K69" s="181"/>
      <c r="L69" s="180" t="s">
        <v>90</v>
      </c>
      <c r="M69" s="181"/>
      <c r="N69" s="34" t="s">
        <v>68</v>
      </c>
      <c r="O69" s="31">
        <v>7.0720000000000001</v>
      </c>
      <c r="P69" s="234">
        <f t="shared" si="9"/>
        <v>0.41699999999999982</v>
      </c>
      <c r="Q69" s="233">
        <f t="shared" si="10"/>
        <v>5.9000000000000163E-2</v>
      </c>
      <c r="R69" s="152">
        <v>9</v>
      </c>
      <c r="S69" s="14"/>
      <c r="T69" s="14"/>
      <c r="U69" s="14"/>
      <c r="V69" s="14"/>
      <c r="W69" s="14"/>
    </row>
    <row r="70" spans="1:23" s="2" customFormat="1" ht="18" customHeight="1">
      <c r="A70" s="5"/>
      <c r="B70" s="209"/>
      <c r="C70" s="19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4"/>
    </row>
    <row r="71" spans="1:23" s="2" customFormat="1" ht="18" customHeight="1">
      <c r="A71" s="14"/>
      <c r="B71" s="209"/>
      <c r="C71" s="194"/>
      <c r="D71" s="183" t="s">
        <v>23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4"/>
      <c r="V71" s="219" t="s">
        <v>86</v>
      </c>
      <c r="W71" s="14"/>
    </row>
    <row r="72" spans="1:23" s="2" customFormat="1" ht="18" customHeight="1">
      <c r="A72" s="14"/>
      <c r="B72" s="209"/>
      <c r="C72" s="194"/>
      <c r="D72" s="177" t="s">
        <v>1</v>
      </c>
      <c r="E72" s="214" t="s">
        <v>15</v>
      </c>
      <c r="F72" s="220" t="s">
        <v>4</v>
      </c>
      <c r="G72" s="222" t="s">
        <v>20</v>
      </c>
      <c r="H72" s="206" t="s">
        <v>17</v>
      </c>
      <c r="I72" s="207"/>
      <c r="J72" s="207"/>
      <c r="K72" s="207"/>
      <c r="L72" s="207"/>
      <c r="M72" s="207"/>
      <c r="N72" s="208"/>
      <c r="O72" s="206" t="s">
        <v>18</v>
      </c>
      <c r="P72" s="207"/>
      <c r="Q72" s="207"/>
      <c r="R72" s="207"/>
      <c r="S72" s="207"/>
      <c r="T72" s="207"/>
      <c r="U72" s="208"/>
      <c r="V72" s="219"/>
      <c r="W72" s="14"/>
    </row>
    <row r="73" spans="1:23" s="2" customFormat="1" ht="18" customHeight="1">
      <c r="A73" s="14"/>
      <c r="B73" s="209"/>
      <c r="C73" s="194"/>
      <c r="D73" s="177"/>
      <c r="E73" s="214"/>
      <c r="F73" s="221"/>
      <c r="G73" s="222"/>
      <c r="H73" s="121" t="s">
        <v>92</v>
      </c>
      <c r="I73" s="33" t="s">
        <v>19</v>
      </c>
      <c r="J73" s="22">
        <v>1</v>
      </c>
      <c r="K73" s="19">
        <v>2</v>
      </c>
      <c r="L73" s="20">
        <v>3</v>
      </c>
      <c r="M73" s="21">
        <v>4</v>
      </c>
      <c r="N73" s="27">
        <v>5</v>
      </c>
      <c r="O73" s="121" t="s">
        <v>92</v>
      </c>
      <c r="P73" s="33" t="s">
        <v>19</v>
      </c>
      <c r="Q73" s="22">
        <v>1</v>
      </c>
      <c r="R73" s="19">
        <v>2</v>
      </c>
      <c r="S73" s="20">
        <v>3</v>
      </c>
      <c r="T73" s="21">
        <v>4</v>
      </c>
      <c r="U73" s="27">
        <v>5</v>
      </c>
      <c r="V73" s="219"/>
      <c r="W73" s="14"/>
    </row>
    <row r="74" spans="1:23" s="2" customFormat="1" ht="18" customHeight="1">
      <c r="A74" s="14"/>
      <c r="B74" s="209"/>
      <c r="C74" s="194"/>
      <c r="D74" s="139">
        <v>1</v>
      </c>
      <c r="E74" s="1" t="s">
        <v>81</v>
      </c>
      <c r="F74" s="35">
        <v>20</v>
      </c>
      <c r="G74" s="147">
        <f>I74+P74-V74</f>
        <v>514.71</v>
      </c>
      <c r="H74" s="121" t="s">
        <v>102</v>
      </c>
      <c r="I74" s="99">
        <f t="shared" ref="I74:I90" si="11">SUM(J74:N74)</f>
        <v>257.06</v>
      </c>
      <c r="J74" s="132">
        <v>52</v>
      </c>
      <c r="K74" s="132">
        <v>52</v>
      </c>
      <c r="L74" s="132">
        <v>52</v>
      </c>
      <c r="M74" s="133">
        <v>51</v>
      </c>
      <c r="N74" s="223">
        <v>50.06</v>
      </c>
      <c r="O74" s="121" t="s">
        <v>103</v>
      </c>
      <c r="P74" s="101">
        <f t="shared" ref="P74:P90" si="12">SUM(Q74:U74)</f>
        <v>258.55</v>
      </c>
      <c r="Q74" s="132">
        <v>52</v>
      </c>
      <c r="R74" s="132">
        <v>52</v>
      </c>
      <c r="S74" s="132">
        <v>52</v>
      </c>
      <c r="T74" s="132">
        <v>52</v>
      </c>
      <c r="U74" s="133">
        <v>50.55</v>
      </c>
      <c r="V74" s="75">
        <v>0.9</v>
      </c>
      <c r="W74" s="14"/>
    </row>
    <row r="75" spans="1:23" s="2" customFormat="1" ht="18" customHeight="1">
      <c r="A75" s="14"/>
      <c r="B75" s="209"/>
      <c r="C75" s="194"/>
      <c r="D75" s="139">
        <v>2</v>
      </c>
      <c r="E75" s="1" t="s">
        <v>113</v>
      </c>
      <c r="F75" s="35">
        <v>18</v>
      </c>
      <c r="G75" s="147">
        <f t="shared" ref="G74:G90" si="13">I75+P75-V75</f>
        <v>513.51</v>
      </c>
      <c r="H75" s="121" t="s">
        <v>95</v>
      </c>
      <c r="I75" s="98">
        <f t="shared" si="11"/>
        <v>260.87</v>
      </c>
      <c r="J75" s="131">
        <v>52.87</v>
      </c>
      <c r="K75" s="131">
        <v>53</v>
      </c>
      <c r="L75" s="132">
        <v>52</v>
      </c>
      <c r="M75" s="132">
        <v>52</v>
      </c>
      <c r="N75" s="133">
        <v>51</v>
      </c>
      <c r="O75" s="121" t="s">
        <v>94</v>
      </c>
      <c r="P75" s="101">
        <f t="shared" si="12"/>
        <v>254.74</v>
      </c>
      <c r="Q75" s="132">
        <v>51.74</v>
      </c>
      <c r="R75" s="133">
        <v>51</v>
      </c>
      <c r="S75" s="133">
        <v>51</v>
      </c>
      <c r="T75" s="132">
        <v>52</v>
      </c>
      <c r="U75" s="41">
        <v>49</v>
      </c>
      <c r="V75" s="75">
        <v>2.1</v>
      </c>
      <c r="W75" s="14"/>
    </row>
    <row r="76" spans="1:23" s="2" customFormat="1" ht="18" customHeight="1">
      <c r="A76" s="14"/>
      <c r="B76" s="209"/>
      <c r="C76" s="194"/>
      <c r="D76" s="139">
        <v>3</v>
      </c>
      <c r="E76" s="1" t="s">
        <v>124</v>
      </c>
      <c r="F76" s="35">
        <v>16</v>
      </c>
      <c r="G76" s="147">
        <f t="shared" si="13"/>
        <v>512.61999999999989</v>
      </c>
      <c r="H76" s="121" t="s">
        <v>94</v>
      </c>
      <c r="I76" s="101">
        <f t="shared" si="11"/>
        <v>253.44</v>
      </c>
      <c r="J76" s="133">
        <v>51</v>
      </c>
      <c r="K76" s="133">
        <v>51</v>
      </c>
      <c r="L76" s="133">
        <v>51</v>
      </c>
      <c r="M76" s="133">
        <v>51</v>
      </c>
      <c r="N76" s="41">
        <v>49.44</v>
      </c>
      <c r="O76" s="121" t="s">
        <v>93</v>
      </c>
      <c r="P76" s="101">
        <f t="shared" si="12"/>
        <v>260.38</v>
      </c>
      <c r="Q76" s="132">
        <v>52</v>
      </c>
      <c r="R76" s="131">
        <v>53</v>
      </c>
      <c r="S76" s="131">
        <v>53</v>
      </c>
      <c r="T76" s="132">
        <v>52</v>
      </c>
      <c r="U76" s="223">
        <v>50.38</v>
      </c>
      <c r="V76" s="75">
        <v>1.2</v>
      </c>
      <c r="W76" s="14"/>
    </row>
    <row r="77" spans="1:23" s="2" customFormat="1" ht="18" customHeight="1">
      <c r="A77" s="14"/>
      <c r="B77" s="209"/>
      <c r="C77" s="194"/>
      <c r="D77" s="139">
        <v>4</v>
      </c>
      <c r="E77" s="1" t="s">
        <v>77</v>
      </c>
      <c r="F77" s="35">
        <v>15</v>
      </c>
      <c r="G77" s="147">
        <f t="shared" si="13"/>
        <v>510.23999999999995</v>
      </c>
      <c r="H77" s="121" t="s">
        <v>99</v>
      </c>
      <c r="I77" s="101">
        <f t="shared" si="11"/>
        <v>253.54</v>
      </c>
      <c r="J77" s="133">
        <v>51</v>
      </c>
      <c r="K77" s="133">
        <v>51</v>
      </c>
      <c r="L77" s="133">
        <v>51</v>
      </c>
      <c r="M77" s="133">
        <v>51</v>
      </c>
      <c r="N77" s="223">
        <v>49.54</v>
      </c>
      <c r="O77" s="121" t="s">
        <v>95</v>
      </c>
      <c r="P77" s="101">
        <f t="shared" si="12"/>
        <v>259.39999999999998</v>
      </c>
      <c r="Q77" s="131">
        <v>53</v>
      </c>
      <c r="R77" s="131">
        <v>53</v>
      </c>
      <c r="S77" s="132">
        <v>52</v>
      </c>
      <c r="T77" s="133">
        <v>51</v>
      </c>
      <c r="U77" s="41">
        <v>50.4</v>
      </c>
      <c r="V77" s="75">
        <v>2.7</v>
      </c>
      <c r="W77" s="14"/>
    </row>
    <row r="78" spans="1:23" s="2" customFormat="1" ht="18" customHeight="1">
      <c r="A78" s="14"/>
      <c r="B78" s="209"/>
      <c r="C78" s="194"/>
      <c r="D78" s="139">
        <v>5</v>
      </c>
      <c r="E78" s="1" t="s">
        <v>122</v>
      </c>
      <c r="F78" s="35">
        <v>14</v>
      </c>
      <c r="G78" s="147">
        <f t="shared" si="13"/>
        <v>509.60999999999996</v>
      </c>
      <c r="H78" s="121" t="s">
        <v>93</v>
      </c>
      <c r="I78" s="100">
        <f t="shared" si="11"/>
        <v>256.17</v>
      </c>
      <c r="J78" s="133">
        <v>51</v>
      </c>
      <c r="K78" s="131">
        <v>53.17</v>
      </c>
      <c r="L78" s="132">
        <v>52</v>
      </c>
      <c r="M78" s="133">
        <v>51</v>
      </c>
      <c r="N78" s="41">
        <v>49</v>
      </c>
      <c r="O78" s="121" t="s">
        <v>98</v>
      </c>
      <c r="P78" s="101">
        <f t="shared" si="12"/>
        <v>256.14</v>
      </c>
      <c r="Q78" s="133">
        <v>51</v>
      </c>
      <c r="R78" s="131">
        <v>53.14</v>
      </c>
      <c r="S78" s="131">
        <v>53</v>
      </c>
      <c r="T78" s="133">
        <v>51</v>
      </c>
      <c r="U78" s="41">
        <v>48</v>
      </c>
      <c r="V78" s="75">
        <v>2.7</v>
      </c>
      <c r="W78" s="14"/>
    </row>
    <row r="79" spans="1:23" s="2" customFormat="1" ht="18" customHeight="1">
      <c r="A79" s="14"/>
      <c r="B79" s="209"/>
      <c r="C79" s="194"/>
      <c r="D79" s="139">
        <v>6</v>
      </c>
      <c r="E79" s="1" t="s">
        <v>125</v>
      </c>
      <c r="F79" s="35">
        <v>13</v>
      </c>
      <c r="G79" s="147">
        <f t="shared" si="13"/>
        <v>507.9</v>
      </c>
      <c r="H79" s="121" t="s">
        <v>98</v>
      </c>
      <c r="I79" s="101">
        <f t="shared" si="11"/>
        <v>254.79</v>
      </c>
      <c r="J79" s="132">
        <v>52</v>
      </c>
      <c r="K79" s="133">
        <v>51</v>
      </c>
      <c r="L79" s="133">
        <v>51</v>
      </c>
      <c r="M79" s="133">
        <v>51</v>
      </c>
      <c r="N79" s="223">
        <v>49.79</v>
      </c>
      <c r="O79" s="121" t="s">
        <v>102</v>
      </c>
      <c r="P79" s="101">
        <f t="shared" si="12"/>
        <v>255.21</v>
      </c>
      <c r="Q79" s="133">
        <v>51</v>
      </c>
      <c r="R79" s="133">
        <v>51</v>
      </c>
      <c r="S79" s="132">
        <v>52</v>
      </c>
      <c r="T79" s="133">
        <v>51</v>
      </c>
      <c r="U79" s="223">
        <v>50.21</v>
      </c>
      <c r="V79" s="75">
        <v>2.1</v>
      </c>
      <c r="W79" s="14"/>
    </row>
    <row r="80" spans="1:23" s="2" customFormat="1" ht="18" customHeight="1">
      <c r="A80" s="14"/>
      <c r="B80" s="209"/>
      <c r="C80" s="194"/>
      <c r="D80" s="139">
        <v>7</v>
      </c>
      <c r="E80" s="1" t="s">
        <v>76</v>
      </c>
      <c r="F80" s="35">
        <v>12</v>
      </c>
      <c r="G80" s="147">
        <f t="shared" si="13"/>
        <v>506.78</v>
      </c>
      <c r="H80" s="121" t="s">
        <v>103</v>
      </c>
      <c r="I80" s="101">
        <f t="shared" si="11"/>
        <v>256.14</v>
      </c>
      <c r="J80" s="133">
        <v>51</v>
      </c>
      <c r="K80" s="132">
        <v>52</v>
      </c>
      <c r="L80" s="132">
        <v>52.14</v>
      </c>
      <c r="M80" s="132">
        <v>52</v>
      </c>
      <c r="N80" s="41">
        <v>49</v>
      </c>
      <c r="O80" s="121" t="s">
        <v>97</v>
      </c>
      <c r="P80" s="101">
        <f t="shared" si="12"/>
        <v>252.14</v>
      </c>
      <c r="Q80" s="223">
        <v>50</v>
      </c>
      <c r="R80" s="132">
        <v>52</v>
      </c>
      <c r="S80" s="132">
        <v>52.14</v>
      </c>
      <c r="T80" s="133">
        <v>51</v>
      </c>
      <c r="U80" s="41">
        <v>47</v>
      </c>
      <c r="V80" s="75">
        <v>1.5</v>
      </c>
      <c r="W80" s="14"/>
    </row>
    <row r="81" spans="1:23" s="2" customFormat="1" ht="18" customHeight="1">
      <c r="A81" s="14"/>
      <c r="B81" s="209"/>
      <c r="C81" s="194"/>
      <c r="D81" s="139">
        <v>8</v>
      </c>
      <c r="E81" s="1" t="s">
        <v>54</v>
      </c>
      <c r="F81" s="35">
        <v>11</v>
      </c>
      <c r="G81" s="147">
        <f t="shared" si="13"/>
        <v>502.07999999999993</v>
      </c>
      <c r="H81" s="121" t="s">
        <v>97</v>
      </c>
      <c r="I81" s="101">
        <f t="shared" si="11"/>
        <v>251.39</v>
      </c>
      <c r="J81" s="133">
        <v>51.39</v>
      </c>
      <c r="K81" s="133">
        <v>51</v>
      </c>
      <c r="L81" s="133">
        <v>51</v>
      </c>
      <c r="M81" s="223">
        <v>50</v>
      </c>
      <c r="N81" s="41">
        <v>48</v>
      </c>
      <c r="O81" s="121" t="s">
        <v>96</v>
      </c>
      <c r="P81" s="101">
        <f t="shared" si="12"/>
        <v>251.29</v>
      </c>
      <c r="Q81" s="223">
        <v>50.29</v>
      </c>
      <c r="R81" s="132">
        <v>52</v>
      </c>
      <c r="S81" s="223">
        <v>50</v>
      </c>
      <c r="T81" s="223">
        <v>50</v>
      </c>
      <c r="U81" s="41">
        <v>49</v>
      </c>
      <c r="V81" s="148">
        <v>0.6</v>
      </c>
      <c r="W81" s="14"/>
    </row>
    <row r="82" spans="1:23" s="2" customFormat="1" ht="18" customHeight="1">
      <c r="A82" s="14"/>
      <c r="B82" s="209"/>
      <c r="C82" s="194"/>
      <c r="D82" s="139">
        <v>9</v>
      </c>
      <c r="E82" s="1" t="s">
        <v>83</v>
      </c>
      <c r="F82" s="35">
        <v>10</v>
      </c>
      <c r="G82" s="147">
        <f t="shared" si="13"/>
        <v>500.01</v>
      </c>
      <c r="H82" s="121" t="s">
        <v>100</v>
      </c>
      <c r="I82" s="101">
        <f t="shared" si="11"/>
        <v>250.45</v>
      </c>
      <c r="J82" s="133">
        <v>51</v>
      </c>
      <c r="K82" s="133">
        <v>51</v>
      </c>
      <c r="L82" s="133">
        <v>51.45</v>
      </c>
      <c r="M82" s="223">
        <v>50</v>
      </c>
      <c r="N82" s="41">
        <v>47</v>
      </c>
      <c r="O82" s="121" t="s">
        <v>105</v>
      </c>
      <c r="P82" s="101">
        <f t="shared" si="12"/>
        <v>251.66</v>
      </c>
      <c r="Q82" s="223">
        <v>50</v>
      </c>
      <c r="R82" s="132">
        <v>52</v>
      </c>
      <c r="S82" s="132">
        <v>51.66</v>
      </c>
      <c r="T82" s="223">
        <v>50</v>
      </c>
      <c r="U82" s="41">
        <v>48</v>
      </c>
      <c r="V82" s="75">
        <v>2.1</v>
      </c>
      <c r="W82" s="14"/>
    </row>
    <row r="83" spans="1:23" s="2" customFormat="1" ht="18" customHeight="1">
      <c r="A83" s="14"/>
      <c r="B83" s="209"/>
      <c r="C83" s="194"/>
      <c r="D83" s="139">
        <v>10</v>
      </c>
      <c r="E83" s="1" t="s">
        <v>143</v>
      </c>
      <c r="F83" s="35">
        <v>9</v>
      </c>
      <c r="G83" s="74">
        <f t="shared" si="13"/>
        <v>497.7</v>
      </c>
      <c r="H83" s="121" t="s">
        <v>155</v>
      </c>
      <c r="I83" s="101">
        <f t="shared" si="11"/>
        <v>252.59</v>
      </c>
      <c r="J83" s="223">
        <v>50</v>
      </c>
      <c r="K83" s="133">
        <v>51</v>
      </c>
      <c r="L83" s="132">
        <v>52</v>
      </c>
      <c r="M83" s="132">
        <v>51.59</v>
      </c>
      <c r="N83" s="41">
        <v>48</v>
      </c>
      <c r="O83" s="121" t="s">
        <v>156</v>
      </c>
      <c r="P83" s="26">
        <f t="shared" si="12"/>
        <v>248.41</v>
      </c>
      <c r="Q83" s="223">
        <v>50</v>
      </c>
      <c r="R83" s="223">
        <v>50</v>
      </c>
      <c r="S83" s="223">
        <v>50</v>
      </c>
      <c r="T83" s="223">
        <v>50.41</v>
      </c>
      <c r="U83" s="41">
        <v>48</v>
      </c>
      <c r="V83" s="75">
        <v>3.3</v>
      </c>
      <c r="W83" s="14"/>
    </row>
    <row r="84" spans="1:23" s="2" customFormat="1" ht="18" customHeight="1">
      <c r="A84" s="14"/>
      <c r="B84" s="209"/>
      <c r="C84" s="194"/>
      <c r="D84" s="139">
        <v>11</v>
      </c>
      <c r="E84" s="1" t="s">
        <v>115</v>
      </c>
      <c r="F84" s="35">
        <v>8</v>
      </c>
      <c r="G84" s="74">
        <f t="shared" si="13"/>
        <v>496.53999999999996</v>
      </c>
      <c r="H84" s="121" t="s">
        <v>105</v>
      </c>
      <c r="I84" s="26">
        <f t="shared" si="11"/>
        <v>249.79</v>
      </c>
      <c r="J84" s="41">
        <v>49</v>
      </c>
      <c r="K84" s="132">
        <v>51.79</v>
      </c>
      <c r="L84" s="133">
        <v>51</v>
      </c>
      <c r="M84" s="133">
        <v>51</v>
      </c>
      <c r="N84" s="41">
        <v>47</v>
      </c>
      <c r="O84" s="121" t="s">
        <v>100</v>
      </c>
      <c r="P84" s="101">
        <f t="shared" si="12"/>
        <v>250.35</v>
      </c>
      <c r="Q84" s="223">
        <v>50</v>
      </c>
      <c r="R84" s="223">
        <v>50.35</v>
      </c>
      <c r="S84" s="133">
        <v>51</v>
      </c>
      <c r="T84" s="133">
        <v>51</v>
      </c>
      <c r="U84" s="41">
        <v>48</v>
      </c>
      <c r="V84" s="75">
        <v>3.6</v>
      </c>
      <c r="W84" s="14"/>
    </row>
    <row r="85" spans="1:23" s="2" customFormat="1" ht="18" customHeight="1">
      <c r="A85" s="14"/>
      <c r="B85" s="209"/>
      <c r="C85" s="194"/>
      <c r="D85" s="139">
        <v>12</v>
      </c>
      <c r="E85" s="1" t="s">
        <v>144</v>
      </c>
      <c r="F85" s="35">
        <v>7</v>
      </c>
      <c r="G85" s="30">
        <f t="shared" si="13"/>
        <v>494.58</v>
      </c>
      <c r="H85" s="121" t="s">
        <v>156</v>
      </c>
      <c r="I85" s="101">
        <f t="shared" si="11"/>
        <v>252.1</v>
      </c>
      <c r="J85" s="223">
        <v>50</v>
      </c>
      <c r="K85" s="133">
        <v>51</v>
      </c>
      <c r="L85" s="133">
        <v>51</v>
      </c>
      <c r="M85" s="133">
        <v>51.1</v>
      </c>
      <c r="N85" s="41">
        <v>49</v>
      </c>
      <c r="O85" s="121" t="s">
        <v>157</v>
      </c>
      <c r="P85" s="26">
        <f t="shared" si="12"/>
        <v>245.18</v>
      </c>
      <c r="Q85" s="41">
        <v>49</v>
      </c>
      <c r="R85" s="223">
        <v>50</v>
      </c>
      <c r="S85" s="223">
        <v>50</v>
      </c>
      <c r="T85" s="223">
        <v>50.18</v>
      </c>
      <c r="U85" s="41">
        <v>46</v>
      </c>
      <c r="V85" s="75">
        <v>2.7</v>
      </c>
      <c r="W85" s="14"/>
    </row>
    <row r="86" spans="1:23" s="2" customFormat="1" ht="18" customHeight="1">
      <c r="A86" s="14"/>
      <c r="B86" s="209"/>
      <c r="C86" s="194"/>
      <c r="D86" s="139">
        <v>13</v>
      </c>
      <c r="E86" s="1" t="s">
        <v>121</v>
      </c>
      <c r="F86" s="35">
        <v>6</v>
      </c>
      <c r="G86" s="30">
        <f t="shared" si="13"/>
        <v>494.03999999999996</v>
      </c>
      <c r="H86" s="121" t="s">
        <v>96</v>
      </c>
      <c r="I86" s="26">
        <f t="shared" si="11"/>
        <v>242.4</v>
      </c>
      <c r="J86" s="41">
        <v>41</v>
      </c>
      <c r="K86" s="133">
        <v>51</v>
      </c>
      <c r="L86" s="133">
        <v>51</v>
      </c>
      <c r="M86" s="223">
        <v>50</v>
      </c>
      <c r="N86" s="41">
        <v>49.4</v>
      </c>
      <c r="O86" s="121" t="s">
        <v>99</v>
      </c>
      <c r="P86" s="101">
        <f t="shared" si="12"/>
        <v>253.14</v>
      </c>
      <c r="Q86" s="133">
        <v>51</v>
      </c>
      <c r="R86" s="133">
        <v>51</v>
      </c>
      <c r="S86" s="132">
        <v>52</v>
      </c>
      <c r="T86" s="223">
        <v>50</v>
      </c>
      <c r="U86" s="41">
        <v>49.14</v>
      </c>
      <c r="V86" s="75">
        <v>1.5</v>
      </c>
      <c r="W86" s="14"/>
    </row>
    <row r="87" spans="1:23" s="2" customFormat="1" ht="18" customHeight="1">
      <c r="A87" s="14"/>
      <c r="B87" s="209"/>
      <c r="C87" s="194"/>
      <c r="D87" s="139">
        <v>14</v>
      </c>
      <c r="E87" s="1" t="s">
        <v>148</v>
      </c>
      <c r="F87" s="35">
        <v>5</v>
      </c>
      <c r="G87" s="30">
        <f t="shared" si="13"/>
        <v>493.02000000000004</v>
      </c>
      <c r="H87" s="121" t="s">
        <v>101</v>
      </c>
      <c r="I87" s="26">
        <f t="shared" si="11"/>
        <v>245.42000000000002</v>
      </c>
      <c r="J87" s="41">
        <v>49</v>
      </c>
      <c r="K87" s="223">
        <v>50</v>
      </c>
      <c r="L87" s="133">
        <v>51</v>
      </c>
      <c r="M87" s="41">
        <v>48</v>
      </c>
      <c r="N87" s="41">
        <v>47.42</v>
      </c>
      <c r="O87" s="121" t="s">
        <v>106</v>
      </c>
      <c r="P87" s="26">
        <f t="shared" si="12"/>
        <v>248.8</v>
      </c>
      <c r="Q87" s="223">
        <v>50</v>
      </c>
      <c r="R87" s="133">
        <v>51</v>
      </c>
      <c r="S87" s="133">
        <v>51</v>
      </c>
      <c r="T87" s="41">
        <v>49</v>
      </c>
      <c r="U87" s="41">
        <v>47.8</v>
      </c>
      <c r="V87" s="75">
        <v>1.2</v>
      </c>
      <c r="W87" s="14"/>
    </row>
    <row r="88" spans="1:23" s="2" customFormat="1" ht="18" customHeight="1">
      <c r="A88" s="14"/>
      <c r="B88" s="209"/>
      <c r="C88" s="194"/>
      <c r="D88" s="139">
        <v>15</v>
      </c>
      <c r="E88" s="1" t="s">
        <v>145</v>
      </c>
      <c r="F88" s="35">
        <v>4</v>
      </c>
      <c r="G88" s="30">
        <f t="shared" si="13"/>
        <v>489.03</v>
      </c>
      <c r="H88" s="121" t="s">
        <v>157</v>
      </c>
      <c r="I88" s="26">
        <f t="shared" si="11"/>
        <v>240.85</v>
      </c>
      <c r="J88" s="41">
        <v>49</v>
      </c>
      <c r="K88" s="41">
        <v>49</v>
      </c>
      <c r="L88" s="41">
        <v>48</v>
      </c>
      <c r="M88" s="41">
        <v>48</v>
      </c>
      <c r="N88" s="41">
        <v>46.85</v>
      </c>
      <c r="O88" s="121" t="s">
        <v>155</v>
      </c>
      <c r="P88" s="101">
        <f t="shared" si="12"/>
        <v>251.78</v>
      </c>
      <c r="Q88" s="133">
        <v>51</v>
      </c>
      <c r="R88" s="133">
        <v>51</v>
      </c>
      <c r="S88" s="133">
        <v>51</v>
      </c>
      <c r="T88" s="223">
        <v>50</v>
      </c>
      <c r="U88" s="41">
        <v>48.78</v>
      </c>
      <c r="V88" s="75">
        <v>3.6</v>
      </c>
      <c r="W88" s="14"/>
    </row>
    <row r="89" spans="1:23" s="2" customFormat="1" ht="18" customHeight="1">
      <c r="A89" s="14"/>
      <c r="B89" s="209"/>
      <c r="C89" s="194"/>
      <c r="D89" s="139">
        <v>16</v>
      </c>
      <c r="E89" s="1" t="s">
        <v>147</v>
      </c>
      <c r="F89" s="35">
        <v>3</v>
      </c>
      <c r="G89" s="30">
        <f t="shared" si="13"/>
        <v>488.05999999999995</v>
      </c>
      <c r="H89" s="121" t="s">
        <v>106</v>
      </c>
      <c r="I89" s="26">
        <f t="shared" si="11"/>
        <v>247.19</v>
      </c>
      <c r="J89" s="223">
        <v>50</v>
      </c>
      <c r="K89" s="223">
        <v>50</v>
      </c>
      <c r="L89" s="223">
        <v>50</v>
      </c>
      <c r="M89" s="41">
        <v>49</v>
      </c>
      <c r="N89" s="41">
        <v>48.19</v>
      </c>
      <c r="O89" s="121" t="s">
        <v>104</v>
      </c>
      <c r="P89" s="26">
        <f t="shared" si="12"/>
        <v>244.47</v>
      </c>
      <c r="Q89" s="41">
        <v>49</v>
      </c>
      <c r="R89" s="223">
        <v>50</v>
      </c>
      <c r="S89" s="223">
        <v>50</v>
      </c>
      <c r="T89" s="41">
        <v>48</v>
      </c>
      <c r="U89" s="41">
        <v>47.47</v>
      </c>
      <c r="V89" s="75">
        <v>3.6</v>
      </c>
      <c r="W89" s="14"/>
    </row>
    <row r="90" spans="1:23" s="2" customFormat="1" ht="15.75">
      <c r="A90" s="14"/>
      <c r="B90" s="209"/>
      <c r="C90" s="194"/>
      <c r="D90" s="139">
        <v>17</v>
      </c>
      <c r="E90" s="1" t="s">
        <v>146</v>
      </c>
      <c r="F90" s="35">
        <v>2</v>
      </c>
      <c r="G90" s="30">
        <f t="shared" si="13"/>
        <v>478.47999999999996</v>
      </c>
      <c r="H90" s="121" t="s">
        <v>104</v>
      </c>
      <c r="I90" s="26">
        <f t="shared" si="11"/>
        <v>241.54</v>
      </c>
      <c r="J90" s="41">
        <v>48</v>
      </c>
      <c r="K90" s="41">
        <v>49</v>
      </c>
      <c r="L90" s="41">
        <v>49</v>
      </c>
      <c r="M90" s="41">
        <v>48</v>
      </c>
      <c r="N90" s="41">
        <v>47.54</v>
      </c>
      <c r="O90" s="121" t="s">
        <v>101</v>
      </c>
      <c r="P90" s="26">
        <f t="shared" si="12"/>
        <v>244.14</v>
      </c>
      <c r="Q90" s="41">
        <v>49</v>
      </c>
      <c r="R90" s="223">
        <v>50</v>
      </c>
      <c r="S90" s="223">
        <v>50</v>
      </c>
      <c r="T90" s="41">
        <v>48</v>
      </c>
      <c r="U90" s="41">
        <v>47.14</v>
      </c>
      <c r="V90" s="149">
        <v>7.2</v>
      </c>
      <c r="W90" s="14"/>
    </row>
    <row r="91" spans="1:23" s="2" customFormat="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</sheetData>
  <sortState ref="E74:V90">
    <sortCondition descending="1" ref="G74:G90"/>
  </sortState>
  <mergeCells count="180"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90"/>
    <mergeCell ref="C6:C46"/>
    <mergeCell ref="D6:Q6"/>
    <mergeCell ref="D7:D8"/>
    <mergeCell ref="E7:E8"/>
    <mergeCell ref="F7:G8"/>
    <mergeCell ref="H7:I8"/>
    <mergeCell ref="F11:G11"/>
    <mergeCell ref="H11:I11"/>
    <mergeCell ref="J11:K11"/>
    <mergeCell ref="L11:M11"/>
    <mergeCell ref="F12:G12"/>
    <mergeCell ref="H12:I12"/>
    <mergeCell ref="J12:K12"/>
    <mergeCell ref="L12:M12"/>
    <mergeCell ref="F9:G9"/>
    <mergeCell ref="H9:I9"/>
    <mergeCell ref="J9:K9"/>
    <mergeCell ref="L9:M9"/>
    <mergeCell ref="F10:G10"/>
    <mergeCell ref="H10:I10"/>
    <mergeCell ref="J10:K10"/>
    <mergeCell ref="L10:M10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V27:V29"/>
    <mergeCell ref="D28:D29"/>
    <mergeCell ref="E28:E29"/>
    <mergeCell ref="F28:F29"/>
    <mergeCell ref="G28:G29"/>
    <mergeCell ref="F21:G21"/>
    <mergeCell ref="H21:I21"/>
    <mergeCell ref="J21:K21"/>
    <mergeCell ref="L21:M21"/>
    <mergeCell ref="F22:G22"/>
    <mergeCell ref="H22:I22"/>
    <mergeCell ref="J22:K22"/>
    <mergeCell ref="L22:M22"/>
    <mergeCell ref="C50:C90"/>
    <mergeCell ref="D50:P50"/>
    <mergeCell ref="D51:D52"/>
    <mergeCell ref="E51:E52"/>
    <mergeCell ref="F51:G52"/>
    <mergeCell ref="H51:I52"/>
    <mergeCell ref="J51:K52"/>
    <mergeCell ref="L51:M52"/>
    <mergeCell ref="F25:G25"/>
    <mergeCell ref="H25:I25"/>
    <mergeCell ref="J25:K25"/>
    <mergeCell ref="L25:M25"/>
    <mergeCell ref="D27:U27"/>
    <mergeCell ref="O51:O52"/>
    <mergeCell ref="P51:Q51"/>
    <mergeCell ref="R51:R52"/>
    <mergeCell ref="F53:G53"/>
    <mergeCell ref="H53:I53"/>
    <mergeCell ref="J53:K53"/>
    <mergeCell ref="L53:M53"/>
    <mergeCell ref="H28:N28"/>
    <mergeCell ref="O28:U28"/>
    <mergeCell ref="F54:G54"/>
    <mergeCell ref="H54:I54"/>
    <mergeCell ref="J54:K54"/>
    <mergeCell ref="L54:M54"/>
    <mergeCell ref="F55:G55"/>
    <mergeCell ref="H55:I55"/>
    <mergeCell ref="J55:K55"/>
    <mergeCell ref="L55:M55"/>
    <mergeCell ref="N51:N52"/>
    <mergeCell ref="F58:G58"/>
    <mergeCell ref="H58:I58"/>
    <mergeCell ref="J58:K58"/>
    <mergeCell ref="L58:M58"/>
    <mergeCell ref="F59:G59"/>
    <mergeCell ref="H59:I59"/>
    <mergeCell ref="J59:K59"/>
    <mergeCell ref="L59:M59"/>
    <mergeCell ref="F56:G56"/>
    <mergeCell ref="H56:I56"/>
    <mergeCell ref="J56:K56"/>
    <mergeCell ref="L56:M56"/>
    <mergeCell ref="F57:G57"/>
    <mergeCell ref="H57:I57"/>
    <mergeCell ref="J57:K57"/>
    <mergeCell ref="L57:M57"/>
    <mergeCell ref="J62:K62"/>
    <mergeCell ref="L62:M62"/>
    <mergeCell ref="F63:G63"/>
    <mergeCell ref="H63:I63"/>
    <mergeCell ref="J63:K63"/>
    <mergeCell ref="L63:M63"/>
    <mergeCell ref="F60:G60"/>
    <mergeCell ref="H60:I60"/>
    <mergeCell ref="J60:K60"/>
    <mergeCell ref="L60:M60"/>
    <mergeCell ref="F61:G61"/>
    <mergeCell ref="H61:I61"/>
    <mergeCell ref="J61:K61"/>
    <mergeCell ref="L61:M61"/>
    <mergeCell ref="D71:U71"/>
    <mergeCell ref="V71:V73"/>
    <mergeCell ref="D72:D73"/>
    <mergeCell ref="E72:E73"/>
    <mergeCell ref="F72:F73"/>
    <mergeCell ref="G72:G73"/>
    <mergeCell ref="H72:N72"/>
    <mergeCell ref="O72:U72"/>
    <mergeCell ref="F66:G66"/>
    <mergeCell ref="H66:I66"/>
    <mergeCell ref="J66:K66"/>
    <mergeCell ref="L66:M66"/>
    <mergeCell ref="F69:G69"/>
    <mergeCell ref="H69:I69"/>
    <mergeCell ref="J69:K69"/>
    <mergeCell ref="L69:M69"/>
    <mergeCell ref="F67:G67"/>
    <mergeCell ref="H67:I67"/>
    <mergeCell ref="J67:K67"/>
    <mergeCell ref="L67:M67"/>
    <mergeCell ref="F68:G68"/>
    <mergeCell ref="H68:I68"/>
    <mergeCell ref="J68:K68"/>
    <mergeCell ref="L68:M68"/>
    <mergeCell ref="F24:G24"/>
    <mergeCell ref="F23:G23"/>
    <mergeCell ref="H23:I23"/>
    <mergeCell ref="H24:I24"/>
    <mergeCell ref="J24:K24"/>
    <mergeCell ref="L24:M24"/>
    <mergeCell ref="J23:K23"/>
    <mergeCell ref="L23:M23"/>
    <mergeCell ref="F64:G64"/>
    <mergeCell ref="H64:I64"/>
    <mergeCell ref="J64:K64"/>
    <mergeCell ref="L64:M64"/>
    <mergeCell ref="F65:G65"/>
    <mergeCell ref="H65:I65"/>
    <mergeCell ref="J65:K65"/>
    <mergeCell ref="L65:M65"/>
    <mergeCell ref="F62:G62"/>
    <mergeCell ref="H62:I62"/>
  </mergeCells>
  <pageMargins left="0.7" right="0.7" top="0.78740157499999996" bottom="0.78740157499999996" header="0.3" footer="0.3"/>
  <pageSetup paperSize="9" orientation="portrait" r:id="rId1"/>
  <ignoredErrors>
    <ignoredError sqref="P30:P46 P74:P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Gesamtwertung 21 22</vt:lpstr>
      <vt:lpstr>Lauf 1+2</vt:lpstr>
      <vt:lpstr>Lauf 3+4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2021-11-14T19:57:42Z</dcterms:modified>
</cp:coreProperties>
</file>