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4115" windowHeight="11745" tabRatio="725"/>
  </bookViews>
  <sheets>
    <sheet name="Gesamtwertung 21 22" sheetId="81" r:id="rId1"/>
    <sheet name="Lauf 1+2" sheetId="8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82"/>
  <c r="G67"/>
  <c r="G68"/>
  <c r="G69"/>
  <c r="G70"/>
  <c r="G71"/>
  <c r="G72"/>
  <c r="G73"/>
  <c r="G74"/>
  <c r="G75"/>
  <c r="G76"/>
  <c r="G77"/>
  <c r="G78"/>
  <c r="G65"/>
  <c r="Q12"/>
  <c r="Q13"/>
  <c r="Q14"/>
  <c r="Q15"/>
  <c r="Q16"/>
  <c r="Q17"/>
  <c r="Q18"/>
  <c r="Q19"/>
  <c r="Q20"/>
  <c r="Q21"/>
  <c r="Q22"/>
  <c r="P11"/>
  <c r="P12"/>
  <c r="P13"/>
  <c r="P14"/>
  <c r="P15"/>
  <c r="P16"/>
  <c r="P17"/>
  <c r="P18"/>
  <c r="P19"/>
  <c r="P20"/>
  <c r="P21"/>
  <c r="P22"/>
  <c r="P10"/>
  <c r="Q11"/>
  <c r="F75" i="81"/>
  <c r="G45"/>
  <c r="F45" s="1"/>
  <c r="G36"/>
  <c r="F36" s="1"/>
  <c r="G7"/>
  <c r="F7" s="1"/>
  <c r="G19"/>
  <c r="F19" s="1"/>
  <c r="F85"/>
  <c r="F86"/>
  <c r="F83"/>
  <c r="F72"/>
  <c r="F71"/>
  <c r="G15" l="1"/>
  <c r="F15" s="1"/>
  <c r="G44"/>
  <c r="F44" s="1"/>
  <c r="P49" i="82"/>
  <c r="P50"/>
  <c r="P51"/>
  <c r="P52"/>
  <c r="P53"/>
  <c r="P54"/>
  <c r="P55"/>
  <c r="P56"/>
  <c r="P57"/>
  <c r="P58"/>
  <c r="P59"/>
  <c r="P60"/>
  <c r="P48"/>
  <c r="Q50"/>
  <c r="Q51"/>
  <c r="Q52"/>
  <c r="Q53"/>
  <c r="Q54"/>
  <c r="Q55"/>
  <c r="Q56"/>
  <c r="Q57"/>
  <c r="Q58"/>
  <c r="Q59"/>
  <c r="Q60"/>
  <c r="Q49"/>
  <c r="I31"/>
  <c r="P31"/>
  <c r="F74" i="81"/>
  <c r="G31" i="82" l="1"/>
  <c r="I36"/>
  <c r="G13" i="81"/>
  <c r="F13" s="1"/>
  <c r="G34"/>
  <c r="F34" s="1"/>
  <c r="P72" i="82"/>
  <c r="P68"/>
  <c r="P67"/>
  <c r="P65"/>
  <c r="P76"/>
  <c r="P69"/>
  <c r="P74"/>
  <c r="P75"/>
  <c r="P77"/>
  <c r="P70"/>
  <c r="P78"/>
  <c r="P66"/>
  <c r="P71"/>
  <c r="P73"/>
  <c r="G20" i="81"/>
  <c r="F20" s="1"/>
  <c r="F76"/>
  <c r="I66" i="82"/>
  <c r="I76"/>
  <c r="I68"/>
  <c r="I77"/>
  <c r="I75"/>
  <c r="I67"/>
  <c r="I78"/>
  <c r="I72"/>
  <c r="I71"/>
  <c r="I74"/>
  <c r="I69"/>
  <c r="I70"/>
  <c r="I73"/>
  <c r="I65"/>
  <c r="P39"/>
  <c r="I39"/>
  <c r="P29"/>
  <c r="I29"/>
  <c r="P37"/>
  <c r="I37"/>
  <c r="P38"/>
  <c r="I38"/>
  <c r="P33"/>
  <c r="I33"/>
  <c r="P36"/>
  <c r="P30"/>
  <c r="I30"/>
  <c r="P32"/>
  <c r="I32"/>
  <c r="P40"/>
  <c r="I40"/>
  <c r="P27"/>
  <c r="I27"/>
  <c r="P35"/>
  <c r="I35"/>
  <c r="P28"/>
  <c r="I28"/>
  <c r="P34"/>
  <c r="I34"/>
  <c r="G40" l="1"/>
  <c r="G32"/>
  <c r="G35"/>
  <c r="G34"/>
  <c r="G30"/>
  <c r="G28"/>
  <c r="G36"/>
  <c r="G33"/>
  <c r="G38"/>
  <c r="G37"/>
  <c r="G29"/>
  <c r="G39"/>
  <c r="F73" i="81" l="1"/>
  <c r="F70"/>
  <c r="G38" l="1"/>
  <c r="F38" s="1"/>
  <c r="G33"/>
  <c r="F33" s="1"/>
  <c r="G29"/>
  <c r="F29" s="1"/>
  <c r="G31"/>
  <c r="F31" s="1"/>
  <c r="G40"/>
  <c r="F40" s="1"/>
  <c r="G42"/>
  <c r="F42" s="1"/>
  <c r="G43"/>
  <c r="F43" s="1"/>
  <c r="G39"/>
  <c r="F39" s="1"/>
  <c r="G37"/>
  <c r="F37" s="1"/>
  <c r="G35"/>
  <c r="F35" s="1"/>
  <c r="G41"/>
  <c r="F41" s="1"/>
  <c r="G32"/>
  <c r="F32" s="1"/>
  <c r="G30"/>
  <c r="F30" s="1"/>
  <c r="G16"/>
  <c r="F16" s="1"/>
  <c r="G8"/>
  <c r="F8" s="1"/>
  <c r="F82"/>
  <c r="F81"/>
  <c r="F80"/>
  <c r="F84"/>
  <c r="F87"/>
  <c r="G12" l="1"/>
  <c r="F12" s="1"/>
  <c r="G9"/>
  <c r="F9" s="1"/>
  <c r="G22"/>
  <c r="F22" s="1"/>
  <c r="G10"/>
  <c r="F10" s="1"/>
  <c r="G11"/>
  <c r="F11" s="1"/>
  <c r="G18"/>
  <c r="F18" s="1"/>
  <c r="G17"/>
  <c r="F17" s="1"/>
  <c r="G21"/>
  <c r="F21" s="1"/>
  <c r="G14"/>
  <c r="F14" s="1"/>
</calcChain>
</file>

<file path=xl/sharedStrings.xml><?xml version="1.0" encoding="utf-8"?>
<sst xmlns="http://schemas.openxmlformats.org/spreadsheetml/2006/main" count="503" uniqueCount="157">
  <si>
    <t>Fahrzeug</t>
  </si>
  <si>
    <t>Platz</t>
  </si>
  <si>
    <t>Dieter Mayr</t>
  </si>
  <si>
    <t>Zeit</t>
  </si>
  <si>
    <t>Punkte</t>
  </si>
  <si>
    <t>FahrerIn</t>
  </si>
  <si>
    <t>◄</t>
  </si>
  <si>
    <t>Gesamt- punkte</t>
  </si>
  <si>
    <t>▼1</t>
  </si>
  <si>
    <t>▲2</t>
  </si>
  <si>
    <t>neu</t>
  </si>
  <si>
    <t>Chassis</t>
  </si>
  <si>
    <t>Corvette</t>
  </si>
  <si>
    <t>Einzelergebnisse</t>
  </si>
  <si>
    <t>Team</t>
  </si>
  <si>
    <t>Spurübersicht Turn 1</t>
  </si>
  <si>
    <t>Spurübersicht Turn 2</t>
  </si>
  <si>
    <t>gesamt</t>
  </si>
  <si>
    <t>Wertungs runden</t>
  </si>
  <si>
    <t>1. Lauf</t>
  </si>
  <si>
    <t>2. Lauf</t>
  </si>
  <si>
    <t>Rennen       2 x 5 x 6 Minuten</t>
  </si>
  <si>
    <t>Teammeisterschaft</t>
  </si>
  <si>
    <t>5. Lauf</t>
  </si>
  <si>
    <t>4. Lauf</t>
  </si>
  <si>
    <t>3. Lauf</t>
  </si>
  <si>
    <t>Markenwertung</t>
  </si>
  <si>
    <t>Fahrer Einstufung</t>
  </si>
  <si>
    <t>▲1</t>
  </si>
  <si>
    <t>▲3</t>
  </si>
  <si>
    <t>▼2</t>
  </si>
  <si>
    <t>▼3</t>
  </si>
  <si>
    <t>7. Lauf</t>
  </si>
  <si>
    <t>6. Lauf</t>
  </si>
  <si>
    <t>Leo Rebler</t>
  </si>
  <si>
    <t>Slotmodus 12V</t>
  </si>
  <si>
    <t>Wolfgang Mitschka</t>
  </si>
  <si>
    <t>Poldi Karla</t>
  </si>
  <si>
    <t>AS Diamond</t>
  </si>
  <si>
    <t>▼4</t>
  </si>
  <si>
    <t>▲4</t>
  </si>
  <si>
    <t>8. Lauf</t>
  </si>
  <si>
    <t>max. zwei Fahrzeuge einer Marke pro Lauf</t>
  </si>
  <si>
    <r>
      <t xml:space="preserve">Achszahnrad mindestens </t>
    </r>
    <r>
      <rPr>
        <b/>
        <sz val="12"/>
        <color rgb="FFFF0000"/>
        <rFont val="Arial"/>
        <family val="2"/>
      </rPr>
      <t>43</t>
    </r>
    <r>
      <rPr>
        <b/>
        <sz val="10"/>
        <color rgb="FFFF0000"/>
        <rFont val="Arial"/>
        <family val="2"/>
      </rPr>
      <t xml:space="preserve"> Zähne!</t>
    </r>
  </si>
  <si>
    <t>Team Punkte</t>
  </si>
  <si>
    <t>TEAM</t>
  </si>
  <si>
    <t>Motornummern</t>
  </si>
  <si>
    <t>Finaltag nur bei Teilnahme als Streicher nutzbar!</t>
  </si>
  <si>
    <t>Chassiswertung</t>
  </si>
  <si>
    <t>Metris</t>
  </si>
  <si>
    <t>SMD</t>
  </si>
  <si>
    <t>Fahrermeisterschaft</t>
  </si>
  <si>
    <t>9. Lauf</t>
  </si>
  <si>
    <t>10. Lauf</t>
  </si>
  <si>
    <t>Gesamt-punkte</t>
  </si>
  <si>
    <r>
      <t>FahrerIn</t>
    </r>
    <r>
      <rPr>
        <b/>
        <sz val="11"/>
        <rFont val="Arial"/>
        <family val="2"/>
      </rPr>
      <t xml:space="preserve"> (Qualifyer)</t>
    </r>
  </si>
  <si>
    <t>▲5</t>
  </si>
  <si>
    <t>Lamborghini</t>
  </si>
  <si>
    <t>11. Lauf</t>
  </si>
  <si>
    <t>12. Lauf</t>
  </si>
  <si>
    <t>▼5</t>
  </si>
  <si>
    <t>Lamb. Huracan</t>
  </si>
  <si>
    <t>Corvette C7</t>
  </si>
  <si>
    <t>Thomas Gebhardt</t>
  </si>
  <si>
    <r>
      <rPr>
        <b/>
        <sz val="18"/>
        <rFont val="Arial"/>
        <family val="2"/>
      </rPr>
      <t>FahrerIn</t>
    </r>
    <r>
      <rPr>
        <b/>
        <sz val="10"/>
        <rFont val="Arial"/>
        <family val="2"/>
      </rPr>
      <t xml:space="preserve"> (Qualifyer)</t>
    </r>
  </si>
  <si>
    <t>INOX</t>
  </si>
  <si>
    <t>Christian Strell</t>
  </si>
  <si>
    <t>Liquid Ice</t>
  </si>
  <si>
    <t>SMD GSCS</t>
  </si>
  <si>
    <t>GAMMA Racing</t>
  </si>
  <si>
    <t>Ernst Brajer</t>
  </si>
  <si>
    <t>Werner Trawnicek</t>
  </si>
  <si>
    <t>Herbert Drkac</t>
  </si>
  <si>
    <t>BIBO</t>
  </si>
  <si>
    <t>Per Bosch</t>
  </si>
  <si>
    <t>Martin Binder</t>
  </si>
  <si>
    <t>Spurwahl</t>
  </si>
  <si>
    <t>Aston Martin</t>
  </si>
  <si>
    <t>Fahrer</t>
  </si>
  <si>
    <t>ERB</t>
  </si>
  <si>
    <t>WOM</t>
  </si>
  <si>
    <t>CHS</t>
  </si>
  <si>
    <t>FRL</t>
  </si>
  <si>
    <t>DIM</t>
  </si>
  <si>
    <t>POK</t>
  </si>
  <si>
    <t>LER</t>
  </si>
  <si>
    <t>PEB</t>
  </si>
  <si>
    <t>PES</t>
  </si>
  <si>
    <t>WET</t>
  </si>
  <si>
    <t>THG</t>
  </si>
  <si>
    <t>ANV</t>
  </si>
  <si>
    <t>MAB</t>
  </si>
  <si>
    <t>HED</t>
  </si>
  <si>
    <t>Ersten</t>
  </si>
  <si>
    <t>Vorigen</t>
  </si>
  <si>
    <t>Rückstand zum:</t>
  </si>
  <si>
    <t xml:space="preserve">Dieter Mayr </t>
  </si>
  <si>
    <t>Werner Trawnitschek</t>
  </si>
  <si>
    <t>SRT1</t>
  </si>
  <si>
    <t>SRT3</t>
  </si>
  <si>
    <t>Semi Womi</t>
  </si>
  <si>
    <t>MD 22</t>
  </si>
  <si>
    <t>MK 4</t>
  </si>
  <si>
    <t>Ortmann</t>
  </si>
  <si>
    <t>KTM X Bow</t>
  </si>
  <si>
    <t>Corvette C6</t>
  </si>
  <si>
    <t>Alfa 4C</t>
  </si>
  <si>
    <t>17h30     Qualifying      1 Minute auf Grün</t>
  </si>
  <si>
    <t>11h30       Qualifying      1 Minute auf Grün</t>
  </si>
  <si>
    <t>KUR</t>
  </si>
  <si>
    <t>KTM</t>
  </si>
  <si>
    <t>Reihung nach Punkten, dann nach besserem Ergebnis, dann nach früher gefahren</t>
  </si>
  <si>
    <t>Alfa Romeo</t>
  </si>
  <si>
    <t>Semi WoHu/Mi</t>
  </si>
  <si>
    <t>Michael Liebe</t>
  </si>
  <si>
    <t>Thomas Sanda</t>
  </si>
  <si>
    <t>Gold Town</t>
  </si>
  <si>
    <t>MIL</t>
  </si>
  <si>
    <t>THS</t>
  </si>
  <si>
    <t>Gerhard Winkler</t>
  </si>
  <si>
    <t>MK4</t>
  </si>
  <si>
    <t>GEW</t>
  </si>
  <si>
    <t>Gerhard Neuhold</t>
  </si>
  <si>
    <t>Brabham BT62</t>
  </si>
  <si>
    <t>GEN</t>
  </si>
  <si>
    <t>Brabham</t>
  </si>
  <si>
    <t>Goldtown</t>
  </si>
  <si>
    <t>GT SPRINT SERIE SRT    2022/23 Gesamtwertung</t>
  </si>
  <si>
    <t>noch kein Streicher</t>
  </si>
  <si>
    <t xml:space="preserve"> GT SPRINT SERIE SRT    2022/23   1. Renntag</t>
  </si>
  <si>
    <t>BOBI</t>
  </si>
  <si>
    <t>MICHI</t>
  </si>
  <si>
    <t>Gamma 50</t>
  </si>
  <si>
    <t>SAWI</t>
  </si>
  <si>
    <t>SNL</t>
  </si>
  <si>
    <t>GSCS</t>
  </si>
  <si>
    <t>SRT2</t>
  </si>
  <si>
    <t>GAMMA 50</t>
  </si>
  <si>
    <t>GAMMA RACING</t>
  </si>
  <si>
    <t>HERBIE</t>
  </si>
  <si>
    <t>Mc Laren 720</t>
  </si>
  <si>
    <t>AS Diamond 19</t>
  </si>
  <si>
    <t>AS Diamond 22</t>
  </si>
  <si>
    <t>Corvette C8</t>
  </si>
  <si>
    <t>5 minus</t>
  </si>
  <si>
    <r>
      <rPr>
        <b/>
        <sz val="11"/>
        <color rgb="FFFF0000"/>
        <rFont val="Arial"/>
        <family val="2"/>
      </rPr>
      <t>15</t>
    </r>
    <r>
      <rPr>
        <b/>
        <sz val="11"/>
        <rFont val="Arial"/>
        <family val="2"/>
      </rPr>
      <t xml:space="preserve"> -&gt; 27</t>
    </r>
  </si>
  <si>
    <r>
      <rPr>
        <b/>
        <sz val="11"/>
        <color rgb="FFFF0000"/>
        <rFont val="Arial"/>
        <family val="2"/>
      </rPr>
      <t>6*</t>
    </r>
    <r>
      <rPr>
        <b/>
        <sz val="11"/>
        <rFont val="Arial"/>
        <family val="2"/>
      </rPr>
      <t xml:space="preserve"> -&gt; 3</t>
    </r>
  </si>
  <si>
    <t>Mc Laren</t>
  </si>
  <si>
    <r>
      <rPr>
        <b/>
        <sz val="11"/>
        <color rgb="FFFF0000"/>
        <rFont val="Arial"/>
        <family val="2"/>
      </rPr>
      <t>rot</t>
    </r>
    <r>
      <rPr>
        <b/>
        <sz val="11"/>
        <rFont val="Arial"/>
        <family val="2"/>
      </rPr>
      <t xml:space="preserve"> ist tot</t>
    </r>
  </si>
  <si>
    <t>PRO</t>
  </si>
  <si>
    <t>PRO/AM</t>
  </si>
  <si>
    <t>AM</t>
  </si>
  <si>
    <t>AM/PRO</t>
  </si>
  <si>
    <t>GEM/AM</t>
  </si>
  <si>
    <t>AM/GEM</t>
  </si>
  <si>
    <t>PRO/GEM</t>
  </si>
  <si>
    <t>GEM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</si>
</sst>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dd\.mm\.yy;@"/>
    <numFmt numFmtId="166" formatCode="[$-C07]d\.mmmm\ yyyy;@"/>
  </numFmts>
  <fonts count="5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color indexed="13"/>
      <name val="Arial"/>
      <family val="2"/>
    </font>
    <font>
      <b/>
      <sz val="15"/>
      <color indexed="10"/>
      <name val="Arial"/>
      <family val="2"/>
    </font>
    <font>
      <sz val="10"/>
      <name val="Arial"/>
      <family val="2"/>
    </font>
    <font>
      <b/>
      <sz val="18"/>
      <color indexed="13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 Black"/>
      <family val="2"/>
    </font>
    <font>
      <b/>
      <sz val="11"/>
      <color indexed="17"/>
      <name val="Arial Black"/>
      <family val="2"/>
    </font>
    <font>
      <b/>
      <sz val="11"/>
      <color indexed="10"/>
      <name val="Arial Black"/>
      <family val="2"/>
    </font>
    <font>
      <sz val="11"/>
      <name val="Arial Black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6"/>
      <color indexed="13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2"/>
      <color indexed="13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8"/>
      <color rgb="FFFFFF00"/>
      <name val="Arial"/>
      <family val="2"/>
    </font>
    <font>
      <b/>
      <sz val="16"/>
      <color rgb="FFFFFF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b/>
      <sz val="14"/>
      <color indexed="13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rgb="FFFF0000"/>
      <name val="Magneto"/>
      <family val="5"/>
    </font>
    <font>
      <sz val="12"/>
      <color indexed="9"/>
      <name val="Arial"/>
      <family val="2"/>
    </font>
    <font>
      <b/>
      <sz val="24"/>
      <color indexed="1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28"/>
      <color indexed="13"/>
      <name val="Arial"/>
      <family val="2"/>
    </font>
    <font>
      <b/>
      <sz val="8"/>
      <color indexed="10"/>
      <name val="Arial"/>
      <family val="2"/>
    </font>
    <font>
      <b/>
      <sz val="13"/>
      <color indexed="10"/>
      <name val="Arial"/>
      <family val="2"/>
    </font>
    <font>
      <sz val="12"/>
      <color rgb="FFFF0000"/>
      <name val="Arial"/>
      <family val="2"/>
    </font>
    <font>
      <b/>
      <sz val="12"/>
      <color rgb="FFFFFF00"/>
      <name val="Arial"/>
      <family val="2"/>
    </font>
    <font>
      <sz val="11"/>
      <name val="Arial"/>
      <family val="2"/>
    </font>
    <font>
      <b/>
      <sz val="9"/>
      <color rgb="FF0070C0"/>
      <name val="Arial"/>
      <family val="2"/>
    </font>
    <font>
      <b/>
      <sz val="10"/>
      <color indexed="9"/>
      <name val="Arial"/>
      <family val="2"/>
    </font>
    <font>
      <b/>
      <sz val="20"/>
      <color rgb="FFFF0000"/>
      <name val="Arial"/>
      <family val="2"/>
    </font>
    <font>
      <b/>
      <sz val="22"/>
      <color rgb="FFFFFF00"/>
      <name val="Arial"/>
      <family val="2"/>
    </font>
    <font>
      <b/>
      <sz val="12"/>
      <color theme="1"/>
      <name val="Arial"/>
      <family val="2"/>
    </font>
    <font>
      <b/>
      <sz val="10"/>
      <color rgb="FF0070C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darkGrid">
        <b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gradientFill degree="180">
        <stop position="0">
          <color theme="0"/>
        </stop>
        <stop position="1">
          <color rgb="FFFFFF00"/>
        </stop>
      </gradientFill>
    </fill>
    <fill>
      <gradientFill degree="180">
        <stop position="0">
          <color theme="0"/>
        </stop>
        <stop position="1">
          <color theme="0" tint="-0.1490218817712943"/>
        </stop>
      </gradientFill>
    </fill>
    <fill>
      <gradientFill degree="180">
        <stop position="0">
          <color theme="0"/>
        </stop>
        <stop position="1">
          <color rgb="FFFFC000"/>
        </stop>
      </gradient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270">
        <stop position="0">
          <color theme="0"/>
        </stop>
        <stop position="1">
          <color theme="5" tint="-0.25098422193060094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theme="3" tint="0.39997558519241921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0.5">
          <color rgb="FFFFFF0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C000"/>
        </stop>
        <stop position="1">
          <color theme="0"/>
        </stop>
      </gradientFill>
    </fill>
    <fill>
      <patternFill patternType="gray0625">
        <bgColor theme="0" tint="-4.9989318521683403E-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gray0625">
        <bgColor theme="0" tint="-0.14996795556505021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21" fillId="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2" fontId="32" fillId="12" borderId="0" xfId="0" applyNumberFormat="1" applyFont="1" applyFill="1" applyBorder="1" applyAlignment="1">
      <alignment horizontal="center" vertical="center" textRotation="90" wrapText="1"/>
    </xf>
    <xf numFmtId="2" fontId="15" fillId="2" borderId="0" xfId="0" applyNumberFormat="1" applyFont="1" applyFill="1" applyBorder="1" applyAlignment="1">
      <alignment horizontal="center" vertical="center" textRotation="90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15" fillId="2" borderId="0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164" fontId="35" fillId="0" borderId="1" xfId="0" applyNumberFormat="1" applyFont="1" applyFill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1" fontId="24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 textRotation="90" wrapText="1"/>
    </xf>
    <xf numFmtId="1" fontId="38" fillId="17" borderId="1" xfId="0" applyNumberFormat="1" applyFont="1" applyFill="1" applyBorder="1" applyAlignment="1">
      <alignment horizontal="center" vertical="center" wrapText="1"/>
    </xf>
    <xf numFmtId="1" fontId="24" fillId="14" borderId="1" xfId="0" applyNumberFormat="1" applyFont="1" applyFill="1" applyBorder="1" applyAlignment="1">
      <alignment horizontal="center" vertical="center" wrapText="1"/>
    </xf>
    <xf numFmtId="1" fontId="28" fillId="9" borderId="1" xfId="0" applyNumberFormat="1" applyFont="1" applyFill="1" applyBorder="1" applyAlignment="1">
      <alignment horizontal="center" vertical="center" wrapText="1"/>
    </xf>
    <xf numFmtId="1" fontId="28" fillId="10" borderId="1" xfId="0" applyNumberFormat="1" applyFont="1" applyFill="1" applyBorder="1" applyAlignment="1">
      <alignment horizontal="center" vertical="center" wrapText="1"/>
    </xf>
    <xf numFmtId="1" fontId="28" fillId="11" borderId="1" xfId="0" applyNumberFormat="1" applyFont="1" applyFill="1" applyBorder="1" applyAlignment="1">
      <alignment horizontal="center" vertical="center" wrapText="1"/>
    </xf>
    <xf numFmtId="1" fontId="4" fillId="20" borderId="1" xfId="0" applyNumberFormat="1" applyFont="1" applyFill="1" applyBorder="1" applyAlignment="1">
      <alignment horizontal="center" vertical="center" wrapText="1"/>
    </xf>
    <xf numFmtId="1" fontId="4" fillId="21" borderId="1" xfId="0" applyNumberFormat="1" applyFont="1" applyFill="1" applyBorder="1" applyAlignment="1">
      <alignment horizontal="center" vertical="center" wrapText="1"/>
    </xf>
    <xf numFmtId="1" fontId="4" fillId="22" borderId="1" xfId="0" applyNumberFormat="1" applyFont="1" applyFill="1" applyBorder="1" applyAlignment="1">
      <alignment horizontal="center" vertical="center" wrapText="1"/>
    </xf>
    <xf numFmtId="0" fontId="41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4" fillId="19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9" fillId="0" borderId="3" xfId="0" applyNumberFormat="1" applyFont="1" applyFill="1" applyBorder="1" applyAlignment="1">
      <alignment horizontal="center" vertical="center"/>
    </xf>
    <xf numFmtId="1" fontId="4" fillId="23" borderId="10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/>
    </xf>
    <xf numFmtId="2" fontId="20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1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1" fillId="8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" fontId="4" fillId="23" borderId="6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/>
    </xf>
    <xf numFmtId="2" fontId="18" fillId="0" borderId="6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 wrapText="1"/>
    </xf>
    <xf numFmtId="164" fontId="48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35" fillId="0" borderId="6" xfId="0" applyNumberFormat="1" applyFont="1" applyFill="1" applyBorder="1" applyAlignment="1">
      <alignment horizontal="center" vertical="center" wrapText="1"/>
    </xf>
    <xf numFmtId="164" fontId="48" fillId="0" borderId="6" xfId="0" applyNumberFormat="1" applyFont="1" applyFill="1" applyBorder="1" applyAlignment="1">
      <alignment horizontal="center" vertical="center" wrapText="1"/>
    </xf>
    <xf numFmtId="2" fontId="30" fillId="9" borderId="1" xfId="0" applyNumberFormat="1" applyFont="1" applyFill="1" applyBorder="1" applyAlignment="1">
      <alignment horizontal="center" vertical="center" wrapText="1"/>
    </xf>
    <xf numFmtId="2" fontId="30" fillId="10" borderId="1" xfId="0" applyNumberFormat="1" applyFont="1" applyFill="1" applyBorder="1" applyAlignment="1">
      <alignment horizontal="center" vertical="center" wrapText="1"/>
    </xf>
    <xf numFmtId="2" fontId="30" fillId="11" borderId="1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0" fillId="26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top" textRotation="90" wrapText="1"/>
    </xf>
    <xf numFmtId="0" fontId="5" fillId="26" borderId="1" xfId="0" applyFont="1" applyFill="1" applyBorder="1" applyAlignment="1">
      <alignment horizontal="center" vertical="center" wrapText="1"/>
    </xf>
    <xf numFmtId="0" fontId="52" fillId="3" borderId="0" xfId="0" applyFont="1" applyFill="1" applyAlignment="1">
      <alignment horizontal="center" vertical="center" wrapText="1"/>
    </xf>
    <xf numFmtId="1" fontId="49" fillId="12" borderId="1" xfId="0" applyNumberFormat="1" applyFont="1" applyFill="1" applyBorder="1" applyAlignment="1">
      <alignment horizontal="center" vertical="center"/>
    </xf>
    <xf numFmtId="1" fontId="4" fillId="13" borderId="1" xfId="0" applyNumberFormat="1" applyFont="1" applyFill="1" applyBorder="1" applyAlignment="1">
      <alignment horizontal="center" vertical="center"/>
    </xf>
    <xf numFmtId="1" fontId="4" fillId="15" borderId="1" xfId="0" applyNumberFormat="1" applyFont="1" applyFill="1" applyBorder="1" applyAlignment="1">
      <alignment horizontal="center" vertical="center"/>
    </xf>
    <xf numFmtId="1" fontId="4" fillId="27" borderId="1" xfId="0" applyNumberFormat="1" applyFont="1" applyFill="1" applyBorder="1" applyAlignment="1">
      <alignment horizontal="center" vertical="center"/>
    </xf>
    <xf numFmtId="164" fontId="30" fillId="0" borderId="6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28" borderId="1" xfId="0" applyNumberFormat="1" applyFont="1" applyFill="1" applyBorder="1" applyAlignment="1">
      <alignment horizontal="center" vertical="center"/>
    </xf>
    <xf numFmtId="1" fontId="29" fillId="16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2" fontId="5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29" borderId="10" xfId="0" applyFont="1" applyFill="1" applyBorder="1" applyAlignment="1">
      <alignment horizontal="center" vertical="center" wrapText="1"/>
    </xf>
    <xf numFmtId="0" fontId="36" fillId="4" borderId="0" xfId="0" applyFont="1" applyFill="1" applyAlignment="1">
      <alignment horizontal="center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0" fontId="4" fillId="26" borderId="1" xfId="0" applyFont="1" applyFill="1" applyBorder="1" applyAlignment="1">
      <alignment horizontal="center" vertical="center" wrapText="1"/>
    </xf>
    <xf numFmtId="164" fontId="48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48" fillId="0" borderId="6" xfId="0" applyNumberFormat="1" applyFont="1" applyBorder="1" applyAlignment="1">
      <alignment horizontal="center" vertical="center" wrapText="1"/>
    </xf>
    <xf numFmtId="164" fontId="30" fillId="0" borderId="6" xfId="0" applyNumberFormat="1" applyFont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47" fillId="0" borderId="4" xfId="0" applyNumberFormat="1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47" fillId="0" borderId="2" xfId="0" applyNumberFormat="1" applyFont="1" applyBorder="1" applyAlignment="1">
      <alignment horizontal="center" vertical="center" wrapText="1"/>
    </xf>
    <xf numFmtId="0" fontId="11" fillId="14" borderId="0" xfId="0" applyFont="1" applyFill="1" applyBorder="1" applyAlignment="1">
      <alignment horizontal="center" vertical="center" wrapText="1"/>
    </xf>
    <xf numFmtId="0" fontId="11" fillId="14" borderId="7" xfId="0" applyFont="1" applyFill="1" applyBorder="1" applyAlignment="1">
      <alignment horizontal="center" vertical="center" wrapText="1"/>
    </xf>
    <xf numFmtId="0" fontId="53" fillId="18" borderId="0" xfId="0" applyFont="1" applyFill="1" applyBorder="1" applyAlignment="1">
      <alignment horizontal="center" vertical="center" textRotation="90" wrapText="1"/>
    </xf>
    <xf numFmtId="165" fontId="4" fillId="16" borderId="1" xfId="0" applyNumberFormat="1" applyFont="1" applyFill="1" applyBorder="1" applyAlignment="1">
      <alignment horizontal="center" vertical="center" wrapText="1"/>
    </xf>
    <xf numFmtId="0" fontId="24" fillId="18" borderId="11" xfId="0" applyFont="1" applyFill="1" applyBorder="1" applyAlignment="1">
      <alignment horizontal="center" vertical="center" wrapText="1"/>
    </xf>
    <xf numFmtId="0" fontId="24" fillId="18" borderId="7" xfId="0" applyFont="1" applyFill="1" applyBorder="1" applyAlignment="1">
      <alignment horizontal="center" vertical="center" wrapText="1"/>
    </xf>
    <xf numFmtId="0" fontId="36" fillId="4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6" fillId="17" borderId="1" xfId="0" applyFont="1" applyFill="1" applyBorder="1" applyAlignment="1">
      <alignment horizontal="center" vertical="center" wrapText="1"/>
    </xf>
    <xf numFmtId="0" fontId="4" fillId="16" borderId="1" xfId="0" applyNumberFormat="1" applyFont="1" applyFill="1" applyBorder="1" applyAlignment="1">
      <alignment horizontal="center" vertical="center" wrapText="1"/>
    </xf>
    <xf numFmtId="0" fontId="45" fillId="14" borderId="0" xfId="0" applyFont="1" applyFill="1" applyAlignment="1">
      <alignment horizontal="center" vertical="center" wrapText="1"/>
    </xf>
    <xf numFmtId="0" fontId="37" fillId="13" borderId="0" xfId="0" applyFont="1" applyFill="1" applyAlignment="1">
      <alignment horizontal="center" vertical="center" wrapText="1"/>
    </xf>
    <xf numFmtId="0" fontId="54" fillId="4" borderId="0" xfId="0" applyFont="1" applyFill="1" applyBorder="1" applyAlignment="1">
      <alignment horizontal="center" vertical="top" textRotation="90" wrapText="1"/>
    </xf>
    <xf numFmtId="0" fontId="24" fillId="18" borderId="0" xfId="0" applyFont="1" applyFill="1" applyBorder="1" applyAlignment="1">
      <alignment horizontal="center" vertical="center" wrapText="1"/>
    </xf>
    <xf numFmtId="0" fontId="27" fillId="12" borderId="7" xfId="0" applyFont="1" applyFill="1" applyBorder="1" applyAlignment="1">
      <alignment horizontal="center" vertical="center" wrapText="1"/>
    </xf>
    <xf numFmtId="0" fontId="53" fillId="18" borderId="10" xfId="0" applyFont="1" applyFill="1" applyBorder="1" applyAlignment="1">
      <alignment horizontal="center" vertical="center" textRotation="90" wrapText="1"/>
    </xf>
    <xf numFmtId="0" fontId="53" fillId="18" borderId="13" xfId="0" applyFont="1" applyFill="1" applyBorder="1" applyAlignment="1">
      <alignment horizontal="center" vertical="center" textRotation="90" wrapText="1"/>
    </xf>
    <xf numFmtId="0" fontId="5" fillId="19" borderId="1" xfId="0" applyFont="1" applyFill="1" applyBorder="1" applyAlignment="1">
      <alignment horizontal="center" vertical="center" wrapText="1"/>
    </xf>
    <xf numFmtId="2" fontId="17" fillId="0" borderId="14" xfId="0" applyNumberFormat="1" applyFont="1" applyFill="1" applyBorder="1" applyAlignment="1">
      <alignment horizontal="center" vertical="center"/>
    </xf>
    <xf numFmtId="0" fontId="14" fillId="12" borderId="7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top" textRotation="90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4" fillId="25" borderId="1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textRotation="90" wrapText="1"/>
    </xf>
    <xf numFmtId="0" fontId="35" fillId="0" borderId="3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2" fontId="42" fillId="2" borderId="0" xfId="0" applyNumberFormat="1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6" fontId="32" fillId="12" borderId="0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textRotation="90" wrapText="1"/>
    </xf>
    <xf numFmtId="0" fontId="56" fillId="0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42334</xdr:colOff>
      <xdr:row>74</xdr:row>
      <xdr:rowOff>76200</xdr:rowOff>
    </xdr:from>
    <xdr:to>
      <xdr:col>21</xdr:col>
      <xdr:colOff>251224</xdr:colOff>
      <xdr:row>75</xdr:row>
      <xdr:rowOff>19844</xdr:rowOff>
    </xdr:to>
    <xdr:pic>
      <xdr:nvPicPr>
        <xdr:cNvPr id="11" name="Grafik 23" descr="b-386176-alpina_logo.jp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04751" y="21645033"/>
          <a:ext cx="452306" cy="45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464609</xdr:colOff>
      <xdr:row>72</xdr:row>
      <xdr:rowOff>11642</xdr:rowOff>
    </xdr:from>
    <xdr:to>
      <xdr:col>4</xdr:col>
      <xdr:colOff>874184</xdr:colOff>
      <xdr:row>72</xdr:row>
      <xdr:rowOff>487891</xdr:rowOff>
    </xdr:to>
    <xdr:pic>
      <xdr:nvPicPr>
        <xdr:cNvPr id="14" name="Grafik 14" descr="lamborghini_logo_emblem_1.jp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69534" y="52503917"/>
          <a:ext cx="409575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55032</xdr:colOff>
      <xdr:row>72</xdr:row>
      <xdr:rowOff>186926</xdr:rowOff>
    </xdr:from>
    <xdr:to>
      <xdr:col>21</xdr:col>
      <xdr:colOff>224366</xdr:colOff>
      <xdr:row>73</xdr:row>
      <xdr:rowOff>53576</xdr:rowOff>
    </xdr:to>
    <xdr:pic>
      <xdr:nvPicPr>
        <xdr:cNvPr id="18" name="Grafik 20" descr="23ddec2ad5.jpg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617449" y="20739759"/>
          <a:ext cx="412750" cy="37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123822</xdr:colOff>
      <xdr:row>74</xdr:row>
      <xdr:rowOff>137583</xdr:rowOff>
    </xdr:from>
    <xdr:to>
      <xdr:col>19</xdr:col>
      <xdr:colOff>40214</xdr:colOff>
      <xdr:row>74</xdr:row>
      <xdr:rowOff>432858</xdr:rowOff>
    </xdr:to>
    <xdr:pic>
      <xdr:nvPicPr>
        <xdr:cNvPr id="21" name="Grafik 7" descr="audi-logo.gif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27428" r="36029" b="17720"/>
        <a:stretch>
          <a:fillRect/>
        </a:stretch>
      </xdr:blipFill>
      <xdr:spPr bwMode="auto">
        <a:xfrm>
          <a:off x="11395072" y="21706416"/>
          <a:ext cx="5619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421082</xdr:colOff>
      <xdr:row>69</xdr:row>
      <xdr:rowOff>66278</xdr:rowOff>
    </xdr:from>
    <xdr:to>
      <xdr:col>4</xdr:col>
      <xdr:colOff>1040207</xdr:colOff>
      <xdr:row>69</xdr:row>
      <xdr:rowOff>418703</xdr:rowOff>
    </xdr:to>
    <xdr:pic>
      <xdr:nvPicPr>
        <xdr:cNvPr id="23" name="Grafik 17" descr="chevy_corvette_c6_logo.jpg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71238" y="54706044"/>
          <a:ext cx="6191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299508</xdr:colOff>
      <xdr:row>72</xdr:row>
      <xdr:rowOff>173567</xdr:rowOff>
    </xdr:from>
    <xdr:to>
      <xdr:col>19</xdr:col>
      <xdr:colOff>556683</xdr:colOff>
      <xdr:row>73</xdr:row>
      <xdr:rowOff>65617</xdr:rowOff>
    </xdr:to>
    <xdr:pic>
      <xdr:nvPicPr>
        <xdr:cNvPr id="24" name="Grafik 12" descr="Ferrari-Logo.jpg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216341" y="20726400"/>
          <a:ext cx="2571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336551</xdr:colOff>
      <xdr:row>73</xdr:row>
      <xdr:rowOff>175682</xdr:rowOff>
    </xdr:from>
    <xdr:to>
      <xdr:col>21</xdr:col>
      <xdr:colOff>64559</xdr:colOff>
      <xdr:row>73</xdr:row>
      <xdr:rowOff>413807</xdr:rowOff>
    </xdr:to>
    <xdr:pic>
      <xdr:nvPicPr>
        <xdr:cNvPr id="25" name="qZQ8bGrADwXxPM:" descr="http://t0.gstatic.com/images?q=tbn:ANd9GcQJ502Is2Alqda5HMLJ57RMqAmtXb6kbAnAJultrnmhMFQWqKPgVuQbL5U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b="13033"/>
        <a:stretch>
          <a:fillRect/>
        </a:stretch>
      </xdr:blipFill>
      <xdr:spPr bwMode="auto">
        <a:xfrm>
          <a:off x="12253384" y="21236515"/>
          <a:ext cx="617008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158884</xdr:colOff>
      <xdr:row>75</xdr:row>
      <xdr:rowOff>97234</xdr:rowOff>
    </xdr:from>
    <xdr:to>
      <xdr:col>18</xdr:col>
      <xdr:colOff>577984</xdr:colOff>
      <xdr:row>75</xdr:row>
      <xdr:rowOff>497285</xdr:rowOff>
    </xdr:to>
    <xdr:pic>
      <xdr:nvPicPr>
        <xdr:cNvPr id="27" name="Grafik 15" descr="Porsche_logo.jpg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430134" y="22174067"/>
          <a:ext cx="419100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231775</xdr:colOff>
      <xdr:row>73</xdr:row>
      <xdr:rowOff>128057</xdr:rowOff>
    </xdr:from>
    <xdr:to>
      <xdr:col>4</xdr:col>
      <xdr:colOff>1149350</xdr:colOff>
      <xdr:row>73</xdr:row>
      <xdr:rowOff>476709</xdr:rowOff>
    </xdr:to>
    <xdr:pic>
      <xdr:nvPicPr>
        <xdr:cNvPr id="26" name="Grafik 21" descr="McLaren-logo.jpg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724025" y="20172890"/>
          <a:ext cx="917575" cy="348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137579</xdr:colOff>
      <xdr:row>75</xdr:row>
      <xdr:rowOff>29599</xdr:rowOff>
    </xdr:from>
    <xdr:to>
      <xdr:col>4</xdr:col>
      <xdr:colOff>1227665</xdr:colOff>
      <xdr:row>75</xdr:row>
      <xdr:rowOff>486832</xdr:rowOff>
    </xdr:to>
    <xdr:pic>
      <xdr:nvPicPr>
        <xdr:cNvPr id="12" name="Grafik 16" descr="aston_martin%20logo.gif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t="21510" b="28745"/>
        <a:stretch>
          <a:fillRect/>
        </a:stretch>
      </xdr:blipFill>
      <xdr:spPr bwMode="auto">
        <a:xfrm>
          <a:off x="1396996" y="25927016"/>
          <a:ext cx="1090086" cy="45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125412</xdr:colOff>
      <xdr:row>72</xdr:row>
      <xdr:rowOff>505881</xdr:rowOff>
    </xdr:from>
    <xdr:to>
      <xdr:col>19</xdr:col>
      <xdr:colOff>132768</xdr:colOff>
      <xdr:row>73</xdr:row>
      <xdr:rowOff>454891</xdr:rowOff>
    </xdr:to>
    <xdr:pic>
      <xdr:nvPicPr>
        <xdr:cNvPr id="13" name="Grafik 12" descr="177-1777562_especialidad-honda-y-acura-logo-honda-logo-hd.pn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1396662" y="21058714"/>
          <a:ext cx="652939" cy="457010"/>
        </a:xfrm>
        <a:prstGeom prst="rect">
          <a:avLst/>
        </a:prstGeom>
      </xdr:spPr>
    </xdr:pic>
    <xdr:clientData/>
  </xdr:twoCellAnchor>
  <xdr:twoCellAnchor editAs="oneCell">
    <xdr:from>
      <xdr:col>19</xdr:col>
      <xdr:colOff>117476</xdr:colOff>
      <xdr:row>74</xdr:row>
      <xdr:rowOff>75142</xdr:rowOff>
    </xdr:from>
    <xdr:to>
      <xdr:col>19</xdr:col>
      <xdr:colOff>618123</xdr:colOff>
      <xdr:row>75</xdr:row>
      <xdr:rowOff>27517</xdr:rowOff>
    </xdr:to>
    <xdr:pic>
      <xdr:nvPicPr>
        <xdr:cNvPr id="15" name="Grafik 14" descr="AMG Logo.jp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2034309" y="21643975"/>
          <a:ext cx="500647" cy="460375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70</xdr:row>
      <xdr:rowOff>104775</xdr:rowOff>
    </xdr:from>
    <xdr:to>
      <xdr:col>4</xdr:col>
      <xdr:colOff>1123950</xdr:colOff>
      <xdr:row>70</xdr:row>
      <xdr:rowOff>439928</xdr:rowOff>
    </xdr:to>
    <xdr:pic>
      <xdr:nvPicPr>
        <xdr:cNvPr id="16" name="Grafik 15" descr="KTM_Racing-logo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514475" y="22717125"/>
          <a:ext cx="866775" cy="335153"/>
        </a:xfrm>
        <a:prstGeom prst="rect">
          <a:avLst/>
        </a:prstGeom>
      </xdr:spPr>
    </xdr:pic>
    <xdr:clientData/>
  </xdr:twoCellAnchor>
  <xdr:twoCellAnchor editAs="oneCell">
    <xdr:from>
      <xdr:col>19</xdr:col>
      <xdr:colOff>76244</xdr:colOff>
      <xdr:row>75</xdr:row>
      <xdr:rowOff>99517</xdr:rowOff>
    </xdr:from>
    <xdr:to>
      <xdr:col>21</xdr:col>
      <xdr:colOff>202609</xdr:colOff>
      <xdr:row>75</xdr:row>
      <xdr:rowOff>504425</xdr:rowOff>
    </xdr:to>
    <xdr:pic>
      <xdr:nvPicPr>
        <xdr:cNvPr id="19" name="Grafik 18" descr="812-8120765_morgancars-portugal-motor-company-logo-motor-logo-morga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1993077" y="22176350"/>
          <a:ext cx="1015365" cy="404908"/>
        </a:xfrm>
        <a:prstGeom prst="rect">
          <a:avLst/>
        </a:prstGeom>
      </xdr:spPr>
    </xdr:pic>
    <xdr:clientData/>
  </xdr:twoCellAnchor>
  <xdr:twoCellAnchor editAs="oneCell">
    <xdr:from>
      <xdr:col>4</xdr:col>
      <xdr:colOff>428625</xdr:colOff>
      <xdr:row>71</xdr:row>
      <xdr:rowOff>28575</xdr:rowOff>
    </xdr:from>
    <xdr:to>
      <xdr:col>4</xdr:col>
      <xdr:colOff>885825</xdr:colOff>
      <xdr:row>71</xdr:row>
      <xdr:rowOff>485775</xdr:rowOff>
    </xdr:to>
    <xdr:pic>
      <xdr:nvPicPr>
        <xdr:cNvPr id="20" name="Grafik 19" descr="kisspng-alfa-romeo-159-logo-abarth-1000-gt-coup-car-alfa-romeo-5b568930cb36d9.8763350015323978728324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685925" y="23145750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4</xdr:col>
      <xdr:colOff>386170</xdr:colOff>
      <xdr:row>74</xdr:row>
      <xdr:rowOff>57762</xdr:rowOff>
    </xdr:from>
    <xdr:to>
      <xdr:col>4</xdr:col>
      <xdr:colOff>1047749</xdr:colOff>
      <xdr:row>74</xdr:row>
      <xdr:rowOff>466160</xdr:rowOff>
    </xdr:to>
    <xdr:pic>
      <xdr:nvPicPr>
        <xdr:cNvPr id="17" name="Grafik 16" descr="2018-brabham-automotive-car-logo.pn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666753" y="27256929"/>
          <a:ext cx="661579" cy="408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88"/>
  <sheetViews>
    <sheetView showZeros="0" tabSelected="1" topLeftCell="A26" zoomScale="90" zoomScaleNormal="90" workbookViewId="0">
      <selection activeCell="T78" sqref="T78"/>
    </sheetView>
  </sheetViews>
  <sheetFormatPr baseColWidth="10" defaultColWidth="11.42578125" defaultRowHeight="15"/>
  <cols>
    <col min="1" max="1" width="2.42578125" style="15" customWidth="1"/>
    <col min="2" max="2" width="7" style="15" customWidth="1"/>
    <col min="3" max="3" width="5.7109375" style="11" customWidth="1"/>
    <col min="4" max="4" width="7.28515625" style="3" customWidth="1"/>
    <col min="5" max="5" width="20.7109375" style="3" customWidth="1"/>
    <col min="6" max="10" width="9.7109375" style="4" customWidth="1"/>
    <col min="11" max="14" width="9.7109375" style="9" customWidth="1"/>
    <col min="15" max="20" width="9.7109375" style="2" customWidth="1"/>
    <col min="21" max="21" width="3.7109375" style="2" customWidth="1"/>
    <col min="22" max="22" width="4.5703125" style="2" customWidth="1"/>
    <col min="23" max="16384" width="11.42578125" style="2"/>
  </cols>
  <sheetData>
    <row r="1" spans="1:22" ht="12.75">
      <c r="A1" s="14"/>
      <c r="B1" s="14"/>
      <c r="C1" s="10"/>
      <c r="D1" s="5"/>
      <c r="E1" s="5"/>
      <c r="F1" s="5"/>
      <c r="G1" s="5"/>
      <c r="H1" s="5"/>
      <c r="I1" s="5"/>
      <c r="J1" s="5"/>
      <c r="K1" s="7"/>
      <c r="L1" s="7"/>
      <c r="M1" s="7"/>
      <c r="N1" s="7"/>
      <c r="O1" s="5"/>
      <c r="P1" s="5"/>
      <c r="Q1" s="5"/>
      <c r="R1" s="5"/>
      <c r="S1" s="5"/>
      <c r="T1" s="16"/>
      <c r="U1" s="16"/>
      <c r="V1" s="16"/>
    </row>
    <row r="2" spans="1:22" ht="43.5" customHeight="1">
      <c r="A2" s="14"/>
      <c r="B2" s="149" t="s">
        <v>43</v>
      </c>
      <c r="C2" s="149"/>
      <c r="D2" s="149"/>
      <c r="E2" s="148" t="s">
        <v>127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4" t="s">
        <v>35</v>
      </c>
      <c r="T2" s="144"/>
      <c r="U2" s="16"/>
      <c r="V2" s="16"/>
    </row>
    <row r="3" spans="1:22" ht="12.75">
      <c r="A3" s="14"/>
      <c r="B3" s="14"/>
      <c r="C3" s="10"/>
      <c r="D3" s="5"/>
      <c r="E3" s="5"/>
      <c r="F3" s="5"/>
      <c r="G3" s="5"/>
      <c r="H3" s="5"/>
      <c r="I3" s="5"/>
      <c r="J3" s="5"/>
      <c r="K3" s="8"/>
      <c r="L3" s="8"/>
      <c r="M3" s="8"/>
      <c r="N3" s="8"/>
      <c r="O3" s="5"/>
      <c r="P3" s="16"/>
      <c r="Q3" s="16"/>
      <c r="R3" s="16"/>
      <c r="S3" s="16"/>
      <c r="T3" s="16"/>
      <c r="U3" s="16"/>
      <c r="V3" s="16"/>
    </row>
    <row r="4" spans="1:22" s="17" customFormat="1" ht="25.5" customHeight="1">
      <c r="A4" s="14"/>
      <c r="B4" s="150" t="s">
        <v>22</v>
      </c>
      <c r="C4" s="152"/>
      <c r="D4" s="152"/>
      <c r="E4" s="152"/>
      <c r="F4" s="152"/>
      <c r="G4" s="152"/>
      <c r="H4" s="151" t="s">
        <v>13</v>
      </c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6"/>
      <c r="V4" s="16"/>
    </row>
    <row r="5" spans="1:22" s="52" customFormat="1" ht="18" customHeight="1">
      <c r="A5" s="50"/>
      <c r="B5" s="150"/>
      <c r="C5" s="145" t="s">
        <v>1</v>
      </c>
      <c r="D5" s="145"/>
      <c r="E5" s="145" t="s">
        <v>45</v>
      </c>
      <c r="F5" s="146" t="s">
        <v>128</v>
      </c>
      <c r="G5" s="147" t="s">
        <v>54</v>
      </c>
      <c r="H5" s="37" t="s">
        <v>19</v>
      </c>
      <c r="I5" s="37" t="s">
        <v>20</v>
      </c>
      <c r="J5" s="73" t="s">
        <v>25</v>
      </c>
      <c r="K5" s="37" t="s">
        <v>24</v>
      </c>
      <c r="L5" s="37" t="s">
        <v>23</v>
      </c>
      <c r="M5" s="25" t="s">
        <v>33</v>
      </c>
      <c r="N5" s="37" t="s">
        <v>32</v>
      </c>
      <c r="O5" s="37" t="s">
        <v>41</v>
      </c>
      <c r="P5" s="25" t="s">
        <v>52</v>
      </c>
      <c r="Q5" s="37" t="s">
        <v>53</v>
      </c>
      <c r="R5" s="37" t="s">
        <v>58</v>
      </c>
      <c r="S5" s="25" t="s">
        <v>59</v>
      </c>
      <c r="T5" s="153" t="s">
        <v>47</v>
      </c>
      <c r="U5" s="51"/>
      <c r="V5" s="51"/>
    </row>
    <row r="6" spans="1:22" s="52" customFormat="1" ht="18" customHeight="1">
      <c r="A6" s="50"/>
      <c r="B6" s="150"/>
      <c r="C6" s="145"/>
      <c r="D6" s="145"/>
      <c r="E6" s="145"/>
      <c r="F6" s="146"/>
      <c r="G6" s="147"/>
      <c r="H6" s="141">
        <v>44842</v>
      </c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54"/>
      <c r="U6" s="51"/>
      <c r="V6" s="51"/>
    </row>
    <row r="7" spans="1:22" ht="24.95" customHeight="1">
      <c r="A7" s="50"/>
      <c r="B7" s="150"/>
      <c r="C7" s="62" t="s">
        <v>10</v>
      </c>
      <c r="D7" s="47">
        <v>1</v>
      </c>
      <c r="E7" s="1" t="s">
        <v>98</v>
      </c>
      <c r="F7" s="42">
        <f t="shared" ref="F7:F22" si="0">G7</f>
        <v>38</v>
      </c>
      <c r="G7" s="116">
        <f t="shared" ref="G7:G22" si="1">SUM(H7:S7)</f>
        <v>38</v>
      </c>
      <c r="H7" s="48">
        <v>18</v>
      </c>
      <c r="I7" s="47">
        <v>20</v>
      </c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54"/>
      <c r="U7" s="16"/>
      <c r="V7" s="51"/>
    </row>
    <row r="8" spans="1:22" ht="24.95" customHeight="1">
      <c r="A8" s="50"/>
      <c r="B8" s="150"/>
      <c r="C8" s="62" t="s">
        <v>10</v>
      </c>
      <c r="D8" s="48">
        <v>2</v>
      </c>
      <c r="E8" s="1" t="s">
        <v>134</v>
      </c>
      <c r="F8" s="42">
        <f t="shared" si="0"/>
        <v>33</v>
      </c>
      <c r="G8" s="116">
        <f t="shared" si="1"/>
        <v>33</v>
      </c>
      <c r="H8" s="120">
        <v>15</v>
      </c>
      <c r="I8" s="48">
        <v>18</v>
      </c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54"/>
      <c r="U8" s="16"/>
      <c r="V8" s="51"/>
    </row>
    <row r="9" spans="1:22" ht="24.95" customHeight="1">
      <c r="A9" s="50"/>
      <c r="B9" s="150"/>
      <c r="C9" s="62" t="s">
        <v>10</v>
      </c>
      <c r="D9" s="49">
        <v>3</v>
      </c>
      <c r="E9" s="1" t="s">
        <v>138</v>
      </c>
      <c r="F9" s="42">
        <f t="shared" si="0"/>
        <v>29</v>
      </c>
      <c r="G9" s="116">
        <f t="shared" si="1"/>
        <v>29</v>
      </c>
      <c r="H9" s="49">
        <v>16</v>
      </c>
      <c r="I9" s="120">
        <v>13</v>
      </c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54"/>
      <c r="U9" s="16"/>
      <c r="V9" s="51"/>
    </row>
    <row r="10" spans="1:22" ht="24.95" customHeight="1">
      <c r="A10" s="50"/>
      <c r="B10" s="150"/>
      <c r="C10" s="62" t="s">
        <v>10</v>
      </c>
      <c r="D10" s="76">
        <v>4</v>
      </c>
      <c r="E10" s="1" t="s">
        <v>99</v>
      </c>
      <c r="F10" s="42">
        <f t="shared" si="0"/>
        <v>29</v>
      </c>
      <c r="G10" s="116">
        <f t="shared" si="1"/>
        <v>29</v>
      </c>
      <c r="H10" s="120">
        <v>13</v>
      </c>
      <c r="I10" s="49">
        <v>16</v>
      </c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54"/>
      <c r="U10" s="16"/>
      <c r="V10" s="51"/>
    </row>
    <row r="11" spans="1:22" ht="24.95" customHeight="1">
      <c r="A11" s="50"/>
      <c r="B11" s="150"/>
      <c r="C11" s="62" t="s">
        <v>10</v>
      </c>
      <c r="D11" s="57">
        <v>5</v>
      </c>
      <c r="E11" s="1" t="s">
        <v>73</v>
      </c>
      <c r="F11" s="42">
        <f t="shared" si="0"/>
        <v>28</v>
      </c>
      <c r="G11" s="116">
        <f t="shared" si="1"/>
        <v>28</v>
      </c>
      <c r="H11" s="120">
        <v>14</v>
      </c>
      <c r="I11" s="120">
        <v>14</v>
      </c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54"/>
      <c r="U11" s="16"/>
      <c r="V11" s="51"/>
    </row>
    <row r="12" spans="1:22" ht="24.95" customHeight="1">
      <c r="A12" s="50"/>
      <c r="B12" s="150"/>
      <c r="C12" s="62" t="s">
        <v>10</v>
      </c>
      <c r="D12" s="57">
        <v>6</v>
      </c>
      <c r="E12" s="56" t="s">
        <v>68</v>
      </c>
      <c r="F12" s="42">
        <f t="shared" si="0"/>
        <v>27</v>
      </c>
      <c r="G12" s="116">
        <f t="shared" si="1"/>
        <v>27</v>
      </c>
      <c r="H12" s="120">
        <v>12</v>
      </c>
      <c r="I12" s="120">
        <v>15</v>
      </c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54"/>
      <c r="U12" s="16"/>
      <c r="V12" s="51"/>
    </row>
    <row r="13" spans="1:22" ht="24.95" customHeight="1">
      <c r="A13" s="50"/>
      <c r="B13" s="150"/>
      <c r="C13" s="62" t="s">
        <v>10</v>
      </c>
      <c r="D13" s="57">
        <v>7</v>
      </c>
      <c r="E13" s="1" t="s">
        <v>137</v>
      </c>
      <c r="F13" s="42">
        <f t="shared" si="0"/>
        <v>25</v>
      </c>
      <c r="G13" s="116">
        <f t="shared" si="1"/>
        <v>25</v>
      </c>
      <c r="H13" s="47">
        <v>20</v>
      </c>
      <c r="I13" s="120">
        <v>5</v>
      </c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54"/>
      <c r="U13" s="16"/>
      <c r="V13" s="51"/>
    </row>
    <row r="14" spans="1:22" ht="24.95" customHeight="1">
      <c r="A14" s="50"/>
      <c r="B14" s="150"/>
      <c r="C14" s="62" t="s">
        <v>10</v>
      </c>
      <c r="D14" s="57">
        <v>8</v>
      </c>
      <c r="E14" s="1" t="s">
        <v>135</v>
      </c>
      <c r="F14" s="42">
        <f t="shared" si="0"/>
        <v>21</v>
      </c>
      <c r="G14" s="116">
        <f t="shared" si="1"/>
        <v>21</v>
      </c>
      <c r="H14" s="120">
        <v>11</v>
      </c>
      <c r="I14" s="120">
        <v>10</v>
      </c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54"/>
      <c r="U14" s="16"/>
      <c r="V14" s="51"/>
    </row>
    <row r="15" spans="1:22" ht="24.95" customHeight="1">
      <c r="A15" s="50"/>
      <c r="B15" s="150"/>
      <c r="C15" s="62" t="s">
        <v>10</v>
      </c>
      <c r="D15" s="57">
        <v>9</v>
      </c>
      <c r="E15" s="1" t="s">
        <v>130</v>
      </c>
      <c r="F15" s="42">
        <f t="shared" si="0"/>
        <v>21</v>
      </c>
      <c r="G15" s="116">
        <f t="shared" si="1"/>
        <v>21</v>
      </c>
      <c r="H15" s="120">
        <v>10</v>
      </c>
      <c r="I15" s="120">
        <v>11</v>
      </c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54"/>
      <c r="U15" s="16"/>
      <c r="V15" s="51"/>
    </row>
    <row r="16" spans="1:22" ht="24.95" customHeight="1">
      <c r="A16" s="50"/>
      <c r="B16" s="150"/>
      <c r="C16" s="62" t="s">
        <v>10</v>
      </c>
      <c r="D16" s="57">
        <v>10</v>
      </c>
      <c r="E16" s="1" t="s">
        <v>131</v>
      </c>
      <c r="F16" s="42">
        <f t="shared" si="0"/>
        <v>18</v>
      </c>
      <c r="G16" s="116">
        <f t="shared" si="1"/>
        <v>18</v>
      </c>
      <c r="H16" s="120">
        <v>9</v>
      </c>
      <c r="I16" s="120">
        <v>9</v>
      </c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54"/>
      <c r="U16" s="16"/>
      <c r="V16" s="51"/>
    </row>
    <row r="17" spans="1:22" ht="24.95" customHeight="1">
      <c r="A17" s="50"/>
      <c r="B17" s="150"/>
      <c r="C17" s="62" t="s">
        <v>10</v>
      </c>
      <c r="D17" s="57">
        <v>11</v>
      </c>
      <c r="E17" s="56" t="s">
        <v>136</v>
      </c>
      <c r="F17" s="42">
        <f t="shared" si="0"/>
        <v>17</v>
      </c>
      <c r="G17" s="116">
        <f t="shared" si="1"/>
        <v>17</v>
      </c>
      <c r="H17" s="120">
        <v>5</v>
      </c>
      <c r="I17" s="120">
        <v>12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54"/>
      <c r="U17" s="16"/>
      <c r="V17" s="51"/>
    </row>
    <row r="18" spans="1:22" ht="24.95" customHeight="1">
      <c r="A18" s="50"/>
      <c r="B18" s="150"/>
      <c r="C18" s="62" t="s">
        <v>10</v>
      </c>
      <c r="D18" s="104">
        <v>12</v>
      </c>
      <c r="E18" s="1" t="s">
        <v>133</v>
      </c>
      <c r="F18" s="42">
        <f t="shared" si="0"/>
        <v>15</v>
      </c>
      <c r="G18" s="116">
        <f t="shared" si="1"/>
        <v>15</v>
      </c>
      <c r="H18" s="120">
        <v>7</v>
      </c>
      <c r="I18" s="120">
        <v>8</v>
      </c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54"/>
      <c r="U18" s="16"/>
      <c r="V18" s="51"/>
    </row>
    <row r="19" spans="1:22" ht="24.95" customHeight="1">
      <c r="A19" s="50"/>
      <c r="B19" s="150"/>
      <c r="C19" s="62" t="s">
        <v>10</v>
      </c>
      <c r="D19" s="57">
        <v>13</v>
      </c>
      <c r="E19" s="1" t="s">
        <v>139</v>
      </c>
      <c r="F19" s="42">
        <f t="shared" si="0"/>
        <v>14</v>
      </c>
      <c r="G19" s="116">
        <f t="shared" si="1"/>
        <v>14</v>
      </c>
      <c r="H19" s="120">
        <v>8</v>
      </c>
      <c r="I19" s="120">
        <v>6</v>
      </c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54"/>
      <c r="U19" s="16"/>
      <c r="V19" s="51"/>
    </row>
    <row r="20" spans="1:22" ht="24.95" customHeight="1">
      <c r="A20" s="50"/>
      <c r="B20" s="150"/>
      <c r="C20" s="62" t="s">
        <v>10</v>
      </c>
      <c r="D20" s="57">
        <v>14</v>
      </c>
      <c r="E20" s="1" t="s">
        <v>50</v>
      </c>
      <c r="F20" s="42">
        <f t="shared" si="0"/>
        <v>13</v>
      </c>
      <c r="G20" s="116">
        <f t="shared" si="1"/>
        <v>13</v>
      </c>
      <c r="H20" s="120">
        <v>6</v>
      </c>
      <c r="I20" s="120">
        <v>7</v>
      </c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54"/>
      <c r="U20" s="16"/>
      <c r="V20" s="51"/>
    </row>
    <row r="21" spans="1:22" ht="24.95" customHeight="1">
      <c r="A21" s="50"/>
      <c r="B21" s="150"/>
      <c r="C21" s="62" t="s">
        <v>10</v>
      </c>
      <c r="D21" s="58"/>
      <c r="E21" s="1"/>
      <c r="F21" s="42">
        <f t="shared" si="0"/>
        <v>0</v>
      </c>
      <c r="G21" s="116">
        <f t="shared" si="1"/>
        <v>0</v>
      </c>
      <c r="H21" s="114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54"/>
      <c r="U21" s="16"/>
      <c r="V21" s="51"/>
    </row>
    <row r="22" spans="1:22" ht="24.95" customHeight="1">
      <c r="A22" s="50"/>
      <c r="B22" s="150"/>
      <c r="C22" s="62" t="s">
        <v>10</v>
      </c>
      <c r="D22" s="58"/>
      <c r="E22" s="1"/>
      <c r="F22" s="42">
        <f t="shared" si="0"/>
        <v>0</v>
      </c>
      <c r="G22" s="116">
        <f t="shared" si="1"/>
        <v>0</v>
      </c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54"/>
      <c r="U22" s="16"/>
      <c r="V22" s="51"/>
    </row>
    <row r="23" spans="1:22" ht="24.95" customHeight="1">
      <c r="A23" s="50"/>
      <c r="B23" s="150"/>
      <c r="C23" s="13"/>
      <c r="D23" s="13"/>
      <c r="E23" s="13"/>
      <c r="F23" s="77" t="s">
        <v>6</v>
      </c>
      <c r="G23" s="78" t="s">
        <v>28</v>
      </c>
      <c r="H23" s="61" t="s">
        <v>9</v>
      </c>
      <c r="I23" s="61" t="s">
        <v>29</v>
      </c>
      <c r="J23" s="61" t="s">
        <v>40</v>
      </c>
      <c r="K23" s="61" t="s">
        <v>56</v>
      </c>
      <c r="L23" s="59" t="s">
        <v>60</v>
      </c>
      <c r="M23" s="59" t="s">
        <v>39</v>
      </c>
      <c r="N23" s="59" t="s">
        <v>31</v>
      </c>
      <c r="O23" s="59" t="s">
        <v>30</v>
      </c>
      <c r="P23" s="59" t="s">
        <v>8</v>
      </c>
      <c r="Q23" s="62" t="s">
        <v>10</v>
      </c>
      <c r="R23" s="72"/>
      <c r="S23" s="13"/>
      <c r="T23" s="16"/>
      <c r="U23" s="16"/>
      <c r="V23" s="51"/>
    </row>
    <row r="24" spans="1:22" ht="18.75">
      <c r="A24" s="50"/>
      <c r="B24" s="105"/>
      <c r="C24" s="13"/>
      <c r="D24" s="13"/>
      <c r="E24" s="13"/>
      <c r="F24" s="156" t="s">
        <v>111</v>
      </c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3"/>
      <c r="T24" s="16"/>
      <c r="U24" s="16"/>
      <c r="V24" s="51"/>
    </row>
    <row r="25" spans="1:22" ht="20.45" customHeight="1">
      <c r="A25" s="50"/>
      <c r="B25" s="14"/>
      <c r="C25" s="14"/>
      <c r="D25" s="14"/>
      <c r="E25" s="14"/>
      <c r="F25" s="75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6"/>
      <c r="U25" s="16"/>
      <c r="V25" s="51"/>
    </row>
    <row r="26" spans="1:22" s="17" customFormat="1" ht="25.5" customHeight="1">
      <c r="A26" s="50"/>
      <c r="B26" s="150" t="s">
        <v>51</v>
      </c>
      <c r="C26" s="157"/>
      <c r="D26" s="157"/>
      <c r="E26" s="157"/>
      <c r="F26" s="157"/>
      <c r="G26" s="158"/>
      <c r="H26" s="142" t="s">
        <v>13</v>
      </c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0" t="s">
        <v>47</v>
      </c>
      <c r="U26" s="16"/>
      <c r="V26" s="51"/>
    </row>
    <row r="27" spans="1:22" ht="18" customHeight="1">
      <c r="A27" s="50"/>
      <c r="B27" s="150"/>
      <c r="C27" s="159" t="s">
        <v>1</v>
      </c>
      <c r="D27" s="159"/>
      <c r="E27" s="160" t="s">
        <v>5</v>
      </c>
      <c r="F27" s="146" t="s">
        <v>128</v>
      </c>
      <c r="G27" s="155" t="s">
        <v>7</v>
      </c>
      <c r="H27" s="6">
        <v>1</v>
      </c>
      <c r="I27" s="6">
        <v>2</v>
      </c>
      <c r="J27" s="12">
        <v>3</v>
      </c>
      <c r="K27" s="6">
        <v>4</v>
      </c>
      <c r="L27" s="6">
        <v>5</v>
      </c>
      <c r="M27" s="25">
        <v>6</v>
      </c>
      <c r="N27" s="6">
        <v>7</v>
      </c>
      <c r="O27" s="6">
        <v>8</v>
      </c>
      <c r="P27" s="25">
        <v>9</v>
      </c>
      <c r="Q27" s="6">
        <v>10</v>
      </c>
      <c r="R27" s="37">
        <v>11</v>
      </c>
      <c r="S27" s="25">
        <v>12</v>
      </c>
      <c r="T27" s="140"/>
      <c r="U27" s="16"/>
      <c r="V27" s="51"/>
    </row>
    <row r="28" spans="1:22" ht="18" customHeight="1">
      <c r="A28" s="50"/>
      <c r="B28" s="150"/>
      <c r="C28" s="159"/>
      <c r="D28" s="159"/>
      <c r="E28" s="160"/>
      <c r="F28" s="146"/>
      <c r="G28" s="155"/>
      <c r="H28" s="141">
        <v>44842</v>
      </c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0"/>
      <c r="U28" s="16"/>
      <c r="V28" s="51"/>
    </row>
    <row r="29" spans="1:22" ht="24.95" customHeight="1">
      <c r="A29" s="50"/>
      <c r="B29" s="150"/>
      <c r="C29" s="62" t="s">
        <v>10</v>
      </c>
      <c r="D29" s="80">
        <v>1</v>
      </c>
      <c r="E29" s="83" t="s">
        <v>70</v>
      </c>
      <c r="F29" s="42">
        <f t="shared" ref="F29:F45" si="2">G29</f>
        <v>38</v>
      </c>
      <c r="G29" s="53">
        <f t="shared" ref="G29:G45" si="3">SUM(H29:S29)</f>
        <v>38</v>
      </c>
      <c r="H29" s="48">
        <v>18</v>
      </c>
      <c r="I29" s="47">
        <v>20</v>
      </c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40"/>
      <c r="U29" s="16"/>
      <c r="V29" s="51"/>
    </row>
    <row r="30" spans="1:22" ht="24.95" customHeight="1">
      <c r="A30" s="50"/>
      <c r="B30" s="150"/>
      <c r="C30" s="62" t="s">
        <v>10</v>
      </c>
      <c r="D30" s="80">
        <v>2</v>
      </c>
      <c r="E30" s="83" t="s">
        <v>37</v>
      </c>
      <c r="F30" s="42">
        <f t="shared" si="2"/>
        <v>38</v>
      </c>
      <c r="G30" s="53">
        <f t="shared" si="3"/>
        <v>38</v>
      </c>
      <c r="H30" s="48">
        <v>18</v>
      </c>
      <c r="I30" s="47">
        <v>20</v>
      </c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40"/>
      <c r="U30" s="16"/>
      <c r="V30" s="51"/>
    </row>
    <row r="31" spans="1:22" ht="24.95" customHeight="1">
      <c r="A31" s="50"/>
      <c r="B31" s="150"/>
      <c r="C31" s="62" t="s">
        <v>10</v>
      </c>
      <c r="D31" s="80">
        <v>3</v>
      </c>
      <c r="E31" s="83" t="s">
        <v>34</v>
      </c>
      <c r="F31" s="42">
        <f t="shared" si="2"/>
        <v>34</v>
      </c>
      <c r="G31" s="53">
        <f t="shared" si="3"/>
        <v>34</v>
      </c>
      <c r="H31" s="49">
        <v>16</v>
      </c>
      <c r="I31" s="48">
        <v>18</v>
      </c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40"/>
      <c r="U31" s="16"/>
      <c r="V31" s="51"/>
    </row>
    <row r="32" spans="1:22" ht="24.95" customHeight="1">
      <c r="A32" s="50"/>
      <c r="B32" s="150"/>
      <c r="C32" s="62" t="s">
        <v>10</v>
      </c>
      <c r="D32" s="80">
        <v>4</v>
      </c>
      <c r="E32" s="82" t="s">
        <v>66</v>
      </c>
      <c r="F32" s="42">
        <f t="shared" si="2"/>
        <v>33</v>
      </c>
      <c r="G32" s="53">
        <f t="shared" si="3"/>
        <v>33</v>
      </c>
      <c r="H32" s="47">
        <v>20</v>
      </c>
      <c r="I32" s="114">
        <v>13</v>
      </c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40"/>
      <c r="U32" s="16"/>
      <c r="V32" s="51"/>
    </row>
    <row r="33" spans="1:22" ht="24.95" customHeight="1">
      <c r="A33" s="50"/>
      <c r="B33" s="150"/>
      <c r="C33" s="62" t="s">
        <v>10</v>
      </c>
      <c r="D33" s="80">
        <v>5</v>
      </c>
      <c r="E33" s="82" t="s">
        <v>122</v>
      </c>
      <c r="F33" s="42">
        <f t="shared" si="2"/>
        <v>33</v>
      </c>
      <c r="G33" s="53">
        <f t="shared" si="3"/>
        <v>33</v>
      </c>
      <c r="H33" s="114">
        <v>15</v>
      </c>
      <c r="I33" s="48">
        <v>18</v>
      </c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40"/>
      <c r="U33" s="16"/>
      <c r="V33" s="51"/>
    </row>
    <row r="34" spans="1:22" ht="24.95" customHeight="1">
      <c r="A34" s="50"/>
      <c r="B34" s="150"/>
      <c r="C34" s="62" t="s">
        <v>10</v>
      </c>
      <c r="D34" s="80">
        <v>6</v>
      </c>
      <c r="E34" s="82" t="s">
        <v>71</v>
      </c>
      <c r="F34" s="42">
        <f t="shared" si="2"/>
        <v>29</v>
      </c>
      <c r="G34" s="53">
        <f t="shared" si="3"/>
        <v>29</v>
      </c>
      <c r="H34" s="114">
        <v>13</v>
      </c>
      <c r="I34" s="49">
        <v>16</v>
      </c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40"/>
      <c r="U34" s="16"/>
      <c r="V34" s="51"/>
    </row>
    <row r="35" spans="1:22" ht="24.95" customHeight="1">
      <c r="A35" s="50"/>
      <c r="B35" s="150"/>
      <c r="C35" s="62" t="s">
        <v>10</v>
      </c>
      <c r="D35" s="80">
        <v>7</v>
      </c>
      <c r="E35" s="82" t="s">
        <v>75</v>
      </c>
      <c r="F35" s="42">
        <f t="shared" si="2"/>
        <v>28</v>
      </c>
      <c r="G35" s="53">
        <f t="shared" si="3"/>
        <v>28</v>
      </c>
      <c r="H35" s="114">
        <v>14</v>
      </c>
      <c r="I35" s="114">
        <v>14</v>
      </c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40"/>
      <c r="U35" s="16"/>
      <c r="V35" s="51"/>
    </row>
    <row r="36" spans="1:22" ht="24.95" customHeight="1">
      <c r="A36" s="50"/>
      <c r="B36" s="150"/>
      <c r="C36" s="62" t="s">
        <v>10</v>
      </c>
      <c r="D36" s="80">
        <v>8</v>
      </c>
      <c r="E36" s="82" t="s">
        <v>74</v>
      </c>
      <c r="F36" s="42">
        <f t="shared" si="2"/>
        <v>28</v>
      </c>
      <c r="G36" s="53">
        <f t="shared" si="3"/>
        <v>28</v>
      </c>
      <c r="H36" s="114">
        <v>14</v>
      </c>
      <c r="I36" s="114">
        <v>14</v>
      </c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40"/>
      <c r="U36" s="16"/>
      <c r="V36" s="51"/>
    </row>
    <row r="37" spans="1:22" ht="24.95" customHeight="1">
      <c r="A37" s="50"/>
      <c r="B37" s="150"/>
      <c r="C37" s="62" t="s">
        <v>10</v>
      </c>
      <c r="D37" s="80">
        <v>9</v>
      </c>
      <c r="E37" s="82" t="s">
        <v>96</v>
      </c>
      <c r="F37" s="42">
        <f t="shared" si="2"/>
        <v>27</v>
      </c>
      <c r="G37" s="53">
        <f t="shared" si="3"/>
        <v>27</v>
      </c>
      <c r="H37" s="114">
        <v>12</v>
      </c>
      <c r="I37" s="114">
        <v>15</v>
      </c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40"/>
      <c r="U37" s="16"/>
      <c r="V37" s="51"/>
    </row>
    <row r="38" spans="1:22" ht="24.95" customHeight="1">
      <c r="A38" s="50"/>
      <c r="B38" s="150"/>
      <c r="C38" s="62" t="s">
        <v>10</v>
      </c>
      <c r="D38" s="80">
        <v>10</v>
      </c>
      <c r="E38" s="83" t="s">
        <v>63</v>
      </c>
      <c r="F38" s="42">
        <f t="shared" si="2"/>
        <v>27</v>
      </c>
      <c r="G38" s="53">
        <f t="shared" si="3"/>
        <v>27</v>
      </c>
      <c r="H38" s="114">
        <v>12</v>
      </c>
      <c r="I38" s="114">
        <v>15</v>
      </c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40"/>
      <c r="U38" s="16"/>
      <c r="V38" s="51"/>
    </row>
    <row r="39" spans="1:22" ht="24.95" customHeight="1">
      <c r="A39" s="50"/>
      <c r="B39" s="150"/>
      <c r="C39" s="62" t="s">
        <v>10</v>
      </c>
      <c r="D39" s="114">
        <v>11</v>
      </c>
      <c r="E39" s="83" t="s">
        <v>36</v>
      </c>
      <c r="F39" s="42">
        <f t="shared" si="2"/>
        <v>25</v>
      </c>
      <c r="G39" s="53">
        <f t="shared" si="3"/>
        <v>25</v>
      </c>
      <c r="H39" s="47">
        <v>20</v>
      </c>
      <c r="I39" s="114">
        <v>5</v>
      </c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40"/>
      <c r="U39" s="16"/>
      <c r="V39" s="51"/>
    </row>
    <row r="40" spans="1:22" ht="24.95" customHeight="1">
      <c r="A40" s="50"/>
      <c r="B40" s="150"/>
      <c r="C40" s="62" t="s">
        <v>10</v>
      </c>
      <c r="D40" s="114">
        <v>12</v>
      </c>
      <c r="E40" s="82" t="s">
        <v>119</v>
      </c>
      <c r="F40" s="42">
        <f t="shared" si="2"/>
        <v>19</v>
      </c>
      <c r="G40" s="53">
        <f t="shared" si="3"/>
        <v>19</v>
      </c>
      <c r="H40" s="114">
        <v>7</v>
      </c>
      <c r="I40" s="114">
        <v>12</v>
      </c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40"/>
      <c r="U40" s="16"/>
      <c r="V40" s="51"/>
    </row>
    <row r="41" spans="1:22" ht="24.95" customHeight="1">
      <c r="A41" s="50"/>
      <c r="B41" s="150"/>
      <c r="C41" s="62" t="s">
        <v>10</v>
      </c>
      <c r="D41" s="114">
        <v>13</v>
      </c>
      <c r="E41" s="83" t="s">
        <v>72</v>
      </c>
      <c r="F41" s="42">
        <f t="shared" si="2"/>
        <v>18</v>
      </c>
      <c r="G41" s="53">
        <f t="shared" si="3"/>
        <v>18</v>
      </c>
      <c r="H41" s="114">
        <v>9</v>
      </c>
      <c r="I41" s="114">
        <v>9</v>
      </c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40"/>
      <c r="U41" s="16"/>
      <c r="V41" s="51"/>
    </row>
    <row r="42" spans="1:22" ht="24.95" customHeight="1">
      <c r="A42" s="50"/>
      <c r="B42" s="150"/>
      <c r="C42" s="62" t="s">
        <v>10</v>
      </c>
      <c r="D42" s="114">
        <v>14</v>
      </c>
      <c r="E42" s="83" t="s">
        <v>114</v>
      </c>
      <c r="F42" s="42">
        <f t="shared" si="2"/>
        <v>18</v>
      </c>
      <c r="G42" s="53">
        <f t="shared" si="3"/>
        <v>18</v>
      </c>
      <c r="H42" s="114">
        <v>9</v>
      </c>
      <c r="I42" s="114">
        <v>9</v>
      </c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40"/>
      <c r="U42" s="16"/>
      <c r="V42" s="51"/>
    </row>
    <row r="43" spans="1:22" ht="24.95" customHeight="1">
      <c r="A43" s="50"/>
      <c r="B43" s="150"/>
      <c r="C43" s="62" t="s">
        <v>10</v>
      </c>
      <c r="D43" s="114">
        <v>15</v>
      </c>
      <c r="E43" s="83" t="s">
        <v>115</v>
      </c>
      <c r="F43" s="42">
        <f t="shared" si="2"/>
        <v>15</v>
      </c>
      <c r="G43" s="53">
        <f t="shared" si="3"/>
        <v>15</v>
      </c>
      <c r="H43" s="114">
        <v>7</v>
      </c>
      <c r="I43" s="114">
        <v>8</v>
      </c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40"/>
      <c r="U43" s="16"/>
      <c r="V43" s="51"/>
    </row>
    <row r="44" spans="1:22" ht="24.95" customHeight="1">
      <c r="A44" s="14"/>
      <c r="B44" s="150"/>
      <c r="C44" s="62" t="s">
        <v>10</v>
      </c>
      <c r="D44" s="114"/>
      <c r="E44" s="83"/>
      <c r="F44" s="42">
        <f t="shared" si="2"/>
        <v>0</v>
      </c>
      <c r="G44" s="53">
        <f t="shared" si="3"/>
        <v>0</v>
      </c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40"/>
      <c r="U44" s="16"/>
      <c r="V44" s="51"/>
    </row>
    <row r="45" spans="1:22" ht="24.95" customHeight="1">
      <c r="A45" s="14"/>
      <c r="B45" s="150"/>
      <c r="C45" s="62" t="s">
        <v>10</v>
      </c>
      <c r="D45" s="114"/>
      <c r="E45" s="83"/>
      <c r="F45" s="42">
        <f t="shared" si="2"/>
        <v>0</v>
      </c>
      <c r="G45" s="53">
        <f t="shared" si="3"/>
        <v>0</v>
      </c>
      <c r="H45" s="118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40"/>
      <c r="U45" s="16"/>
      <c r="V45" s="51"/>
    </row>
    <row r="46" spans="1:22" ht="24.95" customHeight="1">
      <c r="A46" s="14"/>
      <c r="B46" s="150"/>
      <c r="C46" s="13"/>
      <c r="D46" s="13"/>
      <c r="E46" s="13"/>
      <c r="F46" s="79" t="s">
        <v>6</v>
      </c>
      <c r="G46" s="74" t="s">
        <v>28</v>
      </c>
      <c r="H46" s="74" t="s">
        <v>9</v>
      </c>
      <c r="I46" s="61" t="s">
        <v>29</v>
      </c>
      <c r="J46" s="61" t="s">
        <v>40</v>
      </c>
      <c r="K46" s="61" t="s">
        <v>56</v>
      </c>
      <c r="L46" s="59" t="s">
        <v>60</v>
      </c>
      <c r="M46" s="59" t="s">
        <v>39</v>
      </c>
      <c r="N46" s="59" t="s">
        <v>31</v>
      </c>
      <c r="O46" s="59" t="s">
        <v>30</v>
      </c>
      <c r="P46" s="59" t="s">
        <v>8</v>
      </c>
      <c r="Q46" s="62" t="s">
        <v>10</v>
      </c>
      <c r="R46" s="60"/>
      <c r="S46" s="13"/>
      <c r="T46" s="14"/>
      <c r="U46" s="14"/>
      <c r="V46" s="51"/>
    </row>
    <row r="47" spans="1:22" ht="24.9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51"/>
    </row>
    <row r="48" spans="1:22" ht="23.25">
      <c r="A48" s="14"/>
      <c r="B48" s="14"/>
      <c r="C48" s="14"/>
      <c r="D48" s="161" t="s">
        <v>46</v>
      </c>
      <c r="E48" s="54" t="s">
        <v>14</v>
      </c>
      <c r="F48" s="55" t="s">
        <v>19</v>
      </c>
      <c r="G48" s="55" t="s">
        <v>20</v>
      </c>
      <c r="H48" s="55" t="s">
        <v>25</v>
      </c>
      <c r="I48" s="55" t="s">
        <v>24</v>
      </c>
      <c r="J48" s="55" t="s">
        <v>23</v>
      </c>
      <c r="K48" s="55" t="s">
        <v>33</v>
      </c>
      <c r="L48" s="55" t="s">
        <v>32</v>
      </c>
      <c r="M48" s="55" t="s">
        <v>41</v>
      </c>
      <c r="N48" s="55" t="s">
        <v>52</v>
      </c>
      <c r="O48" s="55" t="s">
        <v>53</v>
      </c>
      <c r="P48" s="55" t="s">
        <v>58</v>
      </c>
      <c r="Q48" s="55" t="s">
        <v>59</v>
      </c>
      <c r="R48" s="14"/>
      <c r="S48" s="14"/>
      <c r="T48" s="16"/>
      <c r="U48" s="16"/>
      <c r="V48" s="51"/>
    </row>
    <row r="49" spans="1:22" ht="15.75" customHeight="1">
      <c r="A49" s="14"/>
      <c r="B49" s="14"/>
      <c r="C49" s="14"/>
      <c r="D49" s="161"/>
      <c r="E49" s="1" t="s">
        <v>73</v>
      </c>
      <c r="F49" s="94">
        <v>5</v>
      </c>
      <c r="G49" s="96">
        <v>8</v>
      </c>
      <c r="H49" s="96"/>
      <c r="I49" s="96"/>
      <c r="J49" s="96"/>
      <c r="K49" s="96"/>
      <c r="L49" s="94"/>
      <c r="M49" s="96"/>
      <c r="N49" s="96"/>
      <c r="O49" s="96"/>
      <c r="P49" s="96"/>
      <c r="Q49" s="106"/>
      <c r="R49" s="14"/>
      <c r="S49" s="93" t="s">
        <v>148</v>
      </c>
      <c r="T49" s="16"/>
      <c r="U49" s="16"/>
      <c r="V49" s="51"/>
    </row>
    <row r="50" spans="1:22" ht="15.75" customHeight="1">
      <c r="A50" s="14"/>
      <c r="B50" s="14"/>
      <c r="C50" s="14"/>
      <c r="D50" s="161"/>
      <c r="E50" s="1" t="s">
        <v>130</v>
      </c>
      <c r="F50" s="94">
        <v>10</v>
      </c>
      <c r="G50" s="94">
        <v>24</v>
      </c>
      <c r="H50" s="94"/>
      <c r="I50" s="94"/>
      <c r="J50" s="93"/>
      <c r="K50" s="93"/>
      <c r="L50" s="96"/>
      <c r="M50" s="96"/>
      <c r="N50" s="94"/>
      <c r="O50" s="94"/>
      <c r="P50" s="96"/>
      <c r="Q50" s="96"/>
      <c r="R50" s="14"/>
      <c r="S50" s="14"/>
      <c r="T50" s="16"/>
      <c r="U50" s="16"/>
      <c r="V50" s="51"/>
    </row>
    <row r="51" spans="1:22" ht="15.95" customHeight="1">
      <c r="A51" s="14"/>
      <c r="B51" s="14"/>
      <c r="C51" s="14"/>
      <c r="D51" s="161"/>
      <c r="E51" s="1" t="s">
        <v>132</v>
      </c>
      <c r="F51" s="93">
        <v>24</v>
      </c>
      <c r="G51" s="93">
        <v>3</v>
      </c>
      <c r="H51" s="93"/>
      <c r="I51" s="93"/>
      <c r="J51" s="95"/>
      <c r="K51" s="95"/>
      <c r="L51" s="96"/>
      <c r="M51" s="96"/>
      <c r="N51" s="96"/>
      <c r="O51" s="96"/>
      <c r="P51" s="96"/>
      <c r="Q51" s="96"/>
      <c r="R51" s="14"/>
      <c r="S51" s="14"/>
      <c r="T51" s="14"/>
      <c r="U51" s="14"/>
      <c r="V51" s="51"/>
    </row>
    <row r="52" spans="1:22" ht="15.95" customHeight="1">
      <c r="A52" s="14"/>
      <c r="B52" s="14"/>
      <c r="C52" s="14"/>
      <c r="D52" s="161"/>
      <c r="E52" s="1" t="s">
        <v>69</v>
      </c>
      <c r="F52" s="94">
        <v>15</v>
      </c>
      <c r="G52" s="96">
        <v>1</v>
      </c>
      <c r="H52" s="93"/>
      <c r="I52" s="96"/>
      <c r="J52" s="95"/>
      <c r="K52" s="96"/>
      <c r="L52" s="95"/>
      <c r="M52" s="95"/>
      <c r="N52" s="95"/>
      <c r="O52" s="95"/>
      <c r="P52" s="96"/>
      <c r="Q52" s="97"/>
      <c r="R52" s="14"/>
      <c r="S52" s="14"/>
      <c r="T52" s="14"/>
      <c r="U52" s="14"/>
      <c r="V52" s="51"/>
    </row>
    <row r="53" spans="1:22" ht="15.95" customHeight="1">
      <c r="A53" s="14"/>
      <c r="B53" s="14"/>
      <c r="C53" s="14"/>
      <c r="D53" s="161"/>
      <c r="E53" s="1" t="s">
        <v>135</v>
      </c>
      <c r="F53" s="121">
        <v>20</v>
      </c>
      <c r="G53" s="96">
        <v>23</v>
      </c>
      <c r="H53" s="93"/>
      <c r="I53" s="96"/>
      <c r="J53" s="96"/>
      <c r="K53" s="96"/>
      <c r="L53" s="94"/>
      <c r="M53" s="94"/>
      <c r="N53" s="95"/>
      <c r="O53" s="95"/>
      <c r="P53" s="93"/>
      <c r="Q53" s="94"/>
      <c r="R53" s="14"/>
      <c r="S53" s="14"/>
      <c r="T53" s="14"/>
      <c r="U53" s="14"/>
      <c r="V53" s="51"/>
    </row>
    <row r="54" spans="1:22" ht="15.95" customHeight="1">
      <c r="A54" s="14"/>
      <c r="B54" s="14"/>
      <c r="C54" s="14"/>
      <c r="D54" s="161"/>
      <c r="E54" s="1" t="s">
        <v>139</v>
      </c>
      <c r="F54" s="95">
        <v>27</v>
      </c>
      <c r="G54" s="93">
        <v>13</v>
      </c>
      <c r="H54" s="93"/>
      <c r="I54" s="93"/>
      <c r="J54" s="95"/>
      <c r="K54" s="95"/>
      <c r="L54" s="95"/>
      <c r="M54" s="95"/>
      <c r="N54" s="94"/>
      <c r="O54" s="94"/>
      <c r="P54" s="93"/>
      <c r="Q54" s="98"/>
      <c r="R54" s="14"/>
      <c r="S54" s="14"/>
      <c r="T54" s="14"/>
      <c r="U54" s="14"/>
      <c r="V54" s="51"/>
    </row>
    <row r="55" spans="1:22" ht="15.75">
      <c r="A55" s="14"/>
      <c r="B55" s="14"/>
      <c r="C55" s="14"/>
      <c r="D55" s="161"/>
      <c r="E55" s="1" t="s">
        <v>131</v>
      </c>
      <c r="F55" s="95">
        <v>6</v>
      </c>
      <c r="G55" s="94">
        <v>37</v>
      </c>
      <c r="H55" s="94"/>
      <c r="I55" s="94"/>
      <c r="J55" s="94"/>
      <c r="K55" s="94"/>
      <c r="L55" s="94"/>
      <c r="M55" s="94"/>
      <c r="N55" s="93"/>
      <c r="O55" s="94"/>
      <c r="P55" s="93"/>
      <c r="Q55" s="93"/>
      <c r="R55" s="14"/>
      <c r="S55" s="14"/>
      <c r="T55" s="14"/>
      <c r="U55" s="14"/>
      <c r="V55" s="51"/>
    </row>
    <row r="56" spans="1:22" ht="15.75">
      <c r="A56" s="14"/>
      <c r="B56" s="14"/>
      <c r="C56" s="14"/>
      <c r="D56" s="161"/>
      <c r="E56" s="1" t="s">
        <v>133</v>
      </c>
      <c r="F56" s="95">
        <v>8</v>
      </c>
      <c r="G56" s="94">
        <v>20</v>
      </c>
      <c r="H56" s="93"/>
      <c r="I56" s="93"/>
      <c r="J56" s="96"/>
      <c r="K56" s="96"/>
      <c r="L56" s="93"/>
      <c r="M56" s="93"/>
      <c r="N56" s="93"/>
      <c r="O56" s="96"/>
      <c r="P56" s="94"/>
      <c r="Q56" s="98"/>
      <c r="R56" s="14"/>
      <c r="S56" s="14"/>
      <c r="T56" s="14"/>
      <c r="U56" s="14"/>
      <c r="V56" s="51"/>
    </row>
    <row r="57" spans="1:22" ht="15.75">
      <c r="A57" s="14"/>
      <c r="B57" s="14"/>
      <c r="C57" s="14"/>
      <c r="D57" s="161"/>
      <c r="E57" s="1" t="s">
        <v>50</v>
      </c>
      <c r="F57" s="93">
        <v>23</v>
      </c>
      <c r="G57" s="93">
        <v>5</v>
      </c>
      <c r="H57" s="93"/>
      <c r="I57" s="93"/>
      <c r="J57" s="93"/>
      <c r="K57" s="95"/>
      <c r="L57" s="93"/>
      <c r="M57" s="93"/>
      <c r="N57" s="93"/>
      <c r="O57" s="93"/>
      <c r="P57" s="93"/>
      <c r="Q57" s="93"/>
      <c r="R57" s="14"/>
      <c r="S57" s="14"/>
      <c r="T57" s="14"/>
      <c r="U57" s="14"/>
      <c r="V57" s="51"/>
    </row>
    <row r="58" spans="1:22" ht="15.75">
      <c r="A58" s="14"/>
      <c r="B58" s="14"/>
      <c r="C58" s="14"/>
      <c r="D58" s="161"/>
      <c r="E58" s="1" t="s">
        <v>68</v>
      </c>
      <c r="F58" s="94">
        <v>18</v>
      </c>
      <c r="G58" s="96" t="s">
        <v>145</v>
      </c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14"/>
      <c r="S58" s="14"/>
      <c r="T58" s="14"/>
      <c r="U58" s="14"/>
      <c r="V58" s="51"/>
    </row>
    <row r="59" spans="1:22" ht="15.75">
      <c r="A59" s="14"/>
      <c r="B59" s="14"/>
      <c r="C59" s="14"/>
      <c r="D59" s="161"/>
      <c r="E59" s="1" t="s">
        <v>134</v>
      </c>
      <c r="F59" s="93" t="s">
        <v>146</v>
      </c>
      <c r="G59" s="96">
        <v>18</v>
      </c>
      <c r="H59" s="96"/>
      <c r="I59" s="95"/>
      <c r="J59" s="96"/>
      <c r="K59" s="96"/>
      <c r="L59" s="93"/>
      <c r="M59" s="95"/>
      <c r="N59" s="93"/>
      <c r="O59" s="93"/>
      <c r="P59" s="93"/>
      <c r="Q59" s="93"/>
      <c r="R59" s="14"/>
      <c r="S59" s="14"/>
      <c r="T59" s="14"/>
      <c r="U59" s="14"/>
      <c r="V59" s="51"/>
    </row>
    <row r="60" spans="1:22" ht="15.75">
      <c r="A60" s="14"/>
      <c r="B60" s="14"/>
      <c r="C60" s="14"/>
      <c r="D60" s="161"/>
      <c r="E60" s="1" t="s">
        <v>98</v>
      </c>
      <c r="F60" s="93">
        <v>1</v>
      </c>
      <c r="G60" s="94" t="s">
        <v>144</v>
      </c>
      <c r="H60" s="93"/>
      <c r="I60" s="94"/>
      <c r="J60" s="96"/>
      <c r="K60" s="95"/>
      <c r="L60" s="95"/>
      <c r="M60" s="95"/>
      <c r="N60" s="94"/>
      <c r="O60" s="94"/>
      <c r="P60" s="94"/>
      <c r="Q60" s="94"/>
      <c r="R60" s="14"/>
      <c r="S60" s="14"/>
      <c r="T60" s="14"/>
      <c r="U60" s="14"/>
      <c r="V60" s="51"/>
    </row>
    <row r="61" spans="1:22" ht="15.75">
      <c r="A61" s="14"/>
      <c r="B61" s="14"/>
      <c r="C61" s="14"/>
      <c r="D61" s="161"/>
      <c r="E61" s="1" t="s">
        <v>136</v>
      </c>
      <c r="F61" s="93">
        <v>37</v>
      </c>
      <c r="G61" s="95">
        <v>10</v>
      </c>
      <c r="H61" s="93"/>
      <c r="I61" s="95"/>
      <c r="J61" s="95"/>
      <c r="K61" s="95"/>
      <c r="L61" s="95"/>
      <c r="M61" s="95"/>
      <c r="N61" s="95"/>
      <c r="O61" s="95"/>
      <c r="P61" s="95"/>
      <c r="Q61" s="95"/>
      <c r="R61" s="14"/>
      <c r="S61" s="14"/>
      <c r="T61" s="14"/>
      <c r="U61" s="14"/>
      <c r="V61" s="51"/>
    </row>
    <row r="62" spans="1:22" ht="15.75">
      <c r="A62" s="14"/>
      <c r="B62" s="14"/>
      <c r="C62" s="14"/>
      <c r="D62" s="161"/>
      <c r="E62" s="1" t="s">
        <v>99</v>
      </c>
      <c r="F62" s="93">
        <v>13</v>
      </c>
      <c r="G62" s="95">
        <v>6</v>
      </c>
      <c r="H62" s="93"/>
      <c r="I62" s="95"/>
      <c r="J62" s="96"/>
      <c r="K62" s="96"/>
      <c r="L62" s="95"/>
      <c r="M62" s="95"/>
      <c r="N62" s="95"/>
      <c r="O62" s="95"/>
      <c r="P62" s="95"/>
      <c r="Q62" s="95"/>
      <c r="R62" s="14"/>
      <c r="S62" s="14"/>
      <c r="T62" s="14"/>
      <c r="U62" s="14"/>
      <c r="V62" s="51"/>
    </row>
    <row r="63" spans="1:22" ht="15.75">
      <c r="A63" s="14"/>
      <c r="B63" s="14"/>
      <c r="C63" s="14"/>
      <c r="D63" s="161"/>
      <c r="E63" s="1"/>
      <c r="F63" s="94"/>
      <c r="G63" s="96"/>
      <c r="H63" s="93"/>
      <c r="I63" s="95"/>
      <c r="J63" s="96"/>
      <c r="K63" s="94"/>
      <c r="L63" s="96"/>
      <c r="M63" s="96"/>
      <c r="N63" s="95"/>
      <c r="O63" s="95"/>
      <c r="P63" s="95"/>
      <c r="Q63" s="95"/>
      <c r="R63" s="14"/>
      <c r="S63" s="14"/>
      <c r="T63" s="14"/>
      <c r="U63" s="14"/>
      <c r="V63" s="51"/>
    </row>
    <row r="64" spans="1:22" ht="15.75">
      <c r="A64" s="14"/>
      <c r="B64" s="14"/>
      <c r="C64" s="14"/>
      <c r="D64" s="161"/>
      <c r="E64" s="1"/>
      <c r="F64" s="94"/>
      <c r="G64" s="96"/>
      <c r="H64" s="96"/>
      <c r="I64" s="96"/>
      <c r="J64" s="96"/>
      <c r="K64" s="96"/>
      <c r="L64" s="96"/>
      <c r="M64" s="96"/>
      <c r="N64" s="96"/>
      <c r="O64" s="96"/>
      <c r="P64" s="94"/>
      <c r="Q64" s="94"/>
      <c r="R64" s="14"/>
      <c r="S64" s="14"/>
      <c r="T64" s="14"/>
      <c r="U64" s="14"/>
      <c r="V64" s="51"/>
    </row>
    <row r="65" spans="1:22" ht="24.9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51"/>
    </row>
    <row r="66" spans="1:22" ht="18" customHeight="1">
      <c r="A66" s="29"/>
      <c r="B66" s="28"/>
      <c r="C66" s="29"/>
      <c r="D66" s="28"/>
      <c r="E66" s="29"/>
      <c r="F66" s="28"/>
      <c r="G66" s="29"/>
      <c r="H66" s="28"/>
      <c r="I66" s="29"/>
      <c r="J66" s="28"/>
      <c r="K66" s="29"/>
      <c r="L66" s="28"/>
      <c r="M66" s="29"/>
      <c r="N66" s="28"/>
      <c r="O66" s="31"/>
      <c r="P66" s="28"/>
      <c r="Q66" s="29"/>
      <c r="R66" s="28"/>
      <c r="S66" s="29"/>
      <c r="T66" s="28"/>
      <c r="U66" s="29"/>
      <c r="V66" s="51"/>
    </row>
    <row r="67" spans="1:22" ht="18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24"/>
      <c r="V67" s="51"/>
    </row>
    <row r="68" spans="1:22" ht="12.95" customHeight="1">
      <c r="A68" s="14"/>
      <c r="B68" s="131" t="s">
        <v>26</v>
      </c>
      <c r="C68" s="131"/>
      <c r="D68" s="131"/>
      <c r="E68" s="131"/>
      <c r="F68" s="138" t="s">
        <v>4</v>
      </c>
      <c r="G68" s="130" t="s">
        <v>42</v>
      </c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4"/>
      <c r="T68" s="14"/>
      <c r="U68" s="24"/>
      <c r="V68" s="51"/>
    </row>
    <row r="69" spans="1:22">
      <c r="A69" s="14"/>
      <c r="B69" s="132"/>
      <c r="C69" s="132"/>
      <c r="D69" s="132"/>
      <c r="E69" s="132"/>
      <c r="F69" s="139"/>
      <c r="G69" s="6">
        <v>1</v>
      </c>
      <c r="H69" s="6">
        <v>2</v>
      </c>
      <c r="I69" s="6">
        <v>3</v>
      </c>
      <c r="J69" s="6">
        <v>4</v>
      </c>
      <c r="K69" s="6">
        <v>5</v>
      </c>
      <c r="L69" s="6">
        <v>6</v>
      </c>
      <c r="M69" s="6">
        <v>7</v>
      </c>
      <c r="N69" s="6">
        <v>8</v>
      </c>
      <c r="O69" s="6">
        <v>9</v>
      </c>
      <c r="P69" s="6">
        <v>10</v>
      </c>
      <c r="Q69" s="6">
        <v>11</v>
      </c>
      <c r="R69" s="6">
        <v>12</v>
      </c>
      <c r="S69" s="14"/>
      <c r="T69" s="14"/>
      <c r="U69" s="24"/>
      <c r="V69" s="51"/>
    </row>
    <row r="70" spans="1:22" ht="39.950000000000003" customHeight="1">
      <c r="A70" s="14"/>
      <c r="B70" s="135" t="s">
        <v>12</v>
      </c>
      <c r="C70" s="136"/>
      <c r="D70" s="137"/>
      <c r="E70" s="23"/>
      <c r="F70" s="43">
        <f t="shared" ref="F70:F76" si="4">SUM(G70:R70)</f>
        <v>40</v>
      </c>
      <c r="G70" s="44">
        <v>20</v>
      </c>
      <c r="H70" s="44">
        <v>20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14"/>
      <c r="T70" s="44"/>
      <c r="U70" s="24"/>
      <c r="V70" s="51"/>
    </row>
    <row r="71" spans="1:22" ht="39.950000000000003" customHeight="1">
      <c r="A71" s="14"/>
      <c r="B71" s="135" t="s">
        <v>110</v>
      </c>
      <c r="C71" s="136"/>
      <c r="D71" s="137"/>
      <c r="E71" s="23"/>
      <c r="F71" s="43">
        <f t="shared" si="4"/>
        <v>33</v>
      </c>
      <c r="G71" s="45">
        <v>15</v>
      </c>
      <c r="H71" s="45">
        <v>18</v>
      </c>
      <c r="I71" s="118"/>
      <c r="J71" s="118"/>
      <c r="K71" s="35"/>
      <c r="L71" s="35"/>
      <c r="M71" s="118"/>
      <c r="N71" s="118"/>
      <c r="O71" s="35"/>
      <c r="P71" s="118"/>
      <c r="Q71" s="118"/>
      <c r="R71" s="118"/>
      <c r="S71" s="14"/>
      <c r="T71" s="46"/>
      <c r="U71" s="24"/>
      <c r="V71" s="51"/>
    </row>
    <row r="72" spans="1:22" ht="39.950000000000003" customHeight="1">
      <c r="A72" s="14"/>
      <c r="B72" s="135" t="s">
        <v>112</v>
      </c>
      <c r="C72" s="136"/>
      <c r="D72" s="137"/>
      <c r="E72" s="23"/>
      <c r="F72" s="43">
        <f t="shared" si="4"/>
        <v>28</v>
      </c>
      <c r="G72" s="46">
        <v>14</v>
      </c>
      <c r="H72" s="35">
        <v>14</v>
      </c>
      <c r="I72" s="35"/>
      <c r="J72" s="35"/>
      <c r="K72" s="35"/>
      <c r="L72" s="35"/>
      <c r="M72" s="118"/>
      <c r="N72" s="118"/>
      <c r="O72" s="35"/>
      <c r="P72" s="35"/>
      <c r="Q72" s="118"/>
      <c r="R72" s="118"/>
      <c r="S72" s="14"/>
      <c r="T72" s="45"/>
      <c r="U72" s="24"/>
      <c r="V72" s="51"/>
    </row>
    <row r="73" spans="1:22" ht="39.950000000000003" customHeight="1">
      <c r="A73" s="14"/>
      <c r="B73" s="135" t="s">
        <v>57</v>
      </c>
      <c r="C73" s="136"/>
      <c r="D73" s="137"/>
      <c r="E73" s="23"/>
      <c r="F73" s="43">
        <f t="shared" si="4"/>
        <v>27</v>
      </c>
      <c r="G73" s="35">
        <v>12</v>
      </c>
      <c r="H73" s="46">
        <v>15</v>
      </c>
      <c r="I73" s="35"/>
      <c r="J73" s="35"/>
      <c r="K73" s="118"/>
      <c r="L73" s="118"/>
      <c r="M73" s="118"/>
      <c r="N73" s="118"/>
      <c r="O73" s="35"/>
      <c r="P73" s="35"/>
      <c r="Q73" s="118"/>
      <c r="R73" s="118"/>
      <c r="S73" s="14"/>
      <c r="T73" s="14"/>
      <c r="U73" s="24"/>
      <c r="V73" s="51"/>
    </row>
    <row r="74" spans="1:22" ht="39.950000000000003" customHeight="1">
      <c r="A74" s="14"/>
      <c r="B74" s="135" t="s">
        <v>147</v>
      </c>
      <c r="C74" s="136"/>
      <c r="D74" s="137"/>
      <c r="E74" s="23"/>
      <c r="F74" s="43">
        <f t="shared" si="4"/>
        <v>21</v>
      </c>
      <c r="G74" s="35">
        <v>10</v>
      </c>
      <c r="H74" s="35">
        <v>11</v>
      </c>
      <c r="I74" s="35"/>
      <c r="J74" s="35"/>
      <c r="K74" s="35"/>
      <c r="L74" s="35"/>
      <c r="M74" s="35"/>
      <c r="N74" s="35"/>
      <c r="O74" s="118"/>
      <c r="P74" s="35"/>
      <c r="Q74" s="35"/>
      <c r="R74" s="35"/>
      <c r="S74" s="14"/>
      <c r="T74" s="14"/>
      <c r="U74" s="24"/>
      <c r="V74" s="51"/>
    </row>
    <row r="75" spans="1:22" ht="39.950000000000003" customHeight="1">
      <c r="A75" s="14"/>
      <c r="B75" s="135" t="s">
        <v>125</v>
      </c>
      <c r="C75" s="136"/>
      <c r="D75" s="137"/>
      <c r="E75" s="23"/>
      <c r="F75" s="43">
        <f t="shared" si="4"/>
        <v>15</v>
      </c>
      <c r="G75" s="35">
        <v>7</v>
      </c>
      <c r="H75" s="35">
        <v>8</v>
      </c>
      <c r="I75" s="118"/>
      <c r="J75" s="118"/>
      <c r="K75" s="118"/>
      <c r="L75" s="118"/>
      <c r="M75" s="118"/>
      <c r="N75" s="118"/>
      <c r="O75" s="35"/>
      <c r="P75" s="35"/>
      <c r="Q75" s="35"/>
      <c r="R75" s="35"/>
      <c r="S75" s="14"/>
      <c r="T75" s="14"/>
      <c r="U75" s="24"/>
      <c r="V75" s="51"/>
    </row>
    <row r="76" spans="1:22" ht="39.950000000000003" customHeight="1">
      <c r="A76" s="14"/>
      <c r="B76" s="135" t="s">
        <v>77</v>
      </c>
      <c r="C76" s="136"/>
      <c r="D76" s="137"/>
      <c r="E76" s="23"/>
      <c r="F76" s="43">
        <f t="shared" si="4"/>
        <v>8</v>
      </c>
      <c r="G76" s="35">
        <v>8</v>
      </c>
      <c r="H76" s="106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14"/>
      <c r="T76" s="14"/>
      <c r="U76" s="24"/>
      <c r="V76" s="51"/>
    </row>
    <row r="77" spans="1:22" ht="20.25">
      <c r="A77" s="14"/>
      <c r="B77" s="14"/>
      <c r="C77" s="5"/>
      <c r="D77" s="5"/>
      <c r="E77" s="5"/>
      <c r="F77" s="14"/>
      <c r="G77" s="5"/>
      <c r="H77" s="5"/>
      <c r="I77" s="18"/>
      <c r="J77" s="18"/>
      <c r="K77" s="5"/>
      <c r="L77" s="5"/>
      <c r="M77" s="5"/>
      <c r="N77" s="5"/>
      <c r="O77" s="14"/>
      <c r="P77" s="14"/>
      <c r="Q77" s="14"/>
      <c r="R77" s="14"/>
      <c r="S77" s="14"/>
      <c r="T77" s="14"/>
      <c r="U77" s="24"/>
      <c r="V77" s="51"/>
    </row>
    <row r="78" spans="1:22" ht="12.95" customHeight="1">
      <c r="A78" s="14"/>
      <c r="B78" s="131" t="s">
        <v>48</v>
      </c>
      <c r="C78" s="131"/>
      <c r="D78" s="131"/>
      <c r="E78" s="131"/>
      <c r="F78" s="133" t="s">
        <v>4</v>
      </c>
      <c r="G78" s="130" t="s">
        <v>42</v>
      </c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4"/>
      <c r="T78" s="14"/>
      <c r="U78" s="24"/>
      <c r="V78" s="51"/>
    </row>
    <row r="79" spans="1:22">
      <c r="A79" s="14"/>
      <c r="B79" s="132"/>
      <c r="C79" s="132"/>
      <c r="D79" s="132"/>
      <c r="E79" s="132"/>
      <c r="F79" s="134"/>
      <c r="G79" s="6">
        <v>1</v>
      </c>
      <c r="H79" s="6">
        <v>2</v>
      </c>
      <c r="I79" s="6">
        <v>3</v>
      </c>
      <c r="J79" s="6">
        <v>4</v>
      </c>
      <c r="K79" s="6">
        <v>5</v>
      </c>
      <c r="L79" s="6">
        <v>6</v>
      </c>
      <c r="M79" s="6">
        <v>7</v>
      </c>
      <c r="N79" s="6">
        <v>8</v>
      </c>
      <c r="O79" s="6">
        <v>9</v>
      </c>
      <c r="P79" s="6">
        <v>10</v>
      </c>
      <c r="Q79" s="6">
        <v>11</v>
      </c>
      <c r="R79" s="6">
        <v>12</v>
      </c>
      <c r="S79" s="14"/>
      <c r="T79" s="14"/>
      <c r="U79" s="24"/>
      <c r="V79" s="51"/>
    </row>
    <row r="80" spans="1:22" ht="30" customHeight="1">
      <c r="A80" s="14"/>
      <c r="B80" s="14"/>
      <c r="C80" s="5"/>
      <c r="D80" s="5"/>
      <c r="E80" s="38" t="s">
        <v>49</v>
      </c>
      <c r="F80" s="36">
        <f>SUM(G80:R80)</f>
        <v>67</v>
      </c>
      <c r="G80" s="35">
        <v>31</v>
      </c>
      <c r="H80" s="35">
        <v>36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14"/>
      <c r="T80" s="14"/>
      <c r="U80" s="24"/>
      <c r="V80" s="51"/>
    </row>
    <row r="81" spans="1:22" ht="30" customHeight="1">
      <c r="A81" s="14"/>
      <c r="B81" s="14"/>
      <c r="C81" s="5"/>
      <c r="D81" s="5"/>
      <c r="E81" s="38" t="s">
        <v>38</v>
      </c>
      <c r="F81" s="36">
        <f>SUM(G81:R81)</f>
        <v>57</v>
      </c>
      <c r="G81" s="35">
        <v>30</v>
      </c>
      <c r="H81" s="35">
        <v>27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14"/>
      <c r="T81" s="14"/>
      <c r="U81" s="24"/>
      <c r="V81" s="51"/>
    </row>
    <row r="82" spans="1:22" ht="30" customHeight="1">
      <c r="A82" s="14"/>
      <c r="B82" s="14"/>
      <c r="C82" s="5"/>
      <c r="D82" s="5"/>
      <c r="E82" s="39" t="s">
        <v>50</v>
      </c>
      <c r="F82" s="36">
        <f>SUM(G82:R82)</f>
        <v>49</v>
      </c>
      <c r="G82" s="35">
        <v>23</v>
      </c>
      <c r="H82" s="35">
        <v>26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14"/>
      <c r="T82" s="14"/>
      <c r="U82" s="24"/>
      <c r="V82" s="51"/>
    </row>
    <row r="83" spans="1:22" ht="30" customHeight="1">
      <c r="A83" s="14"/>
      <c r="B83" s="14"/>
      <c r="C83" s="5"/>
      <c r="D83" s="5"/>
      <c r="E83" s="38" t="s">
        <v>103</v>
      </c>
      <c r="F83" s="36">
        <f>SUM(G83:R83)</f>
        <v>48</v>
      </c>
      <c r="G83" s="35">
        <v>22</v>
      </c>
      <c r="H83" s="35">
        <v>26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14"/>
      <c r="T83" s="14"/>
      <c r="U83" s="24"/>
      <c r="V83" s="51"/>
    </row>
    <row r="84" spans="1:22" ht="30" customHeight="1">
      <c r="A84" s="14"/>
      <c r="B84" s="14"/>
      <c r="C84" s="5"/>
      <c r="D84" s="5"/>
      <c r="E84" s="99" t="s">
        <v>113</v>
      </c>
      <c r="F84" s="36">
        <f>SUM(G84:R84)</f>
        <v>25</v>
      </c>
      <c r="G84" s="35">
        <v>20</v>
      </c>
      <c r="H84" s="35">
        <v>5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14"/>
      <c r="T84" s="14"/>
      <c r="U84" s="24"/>
      <c r="V84" s="51"/>
    </row>
    <row r="85" spans="1:22" ht="30" customHeight="1">
      <c r="A85" s="14"/>
      <c r="B85" s="14"/>
      <c r="C85" s="5"/>
      <c r="D85" s="5"/>
      <c r="E85" s="38" t="s">
        <v>116</v>
      </c>
      <c r="F85" s="36">
        <f>SUM(G85:R85)</f>
        <v>18</v>
      </c>
      <c r="G85" s="35">
        <v>9</v>
      </c>
      <c r="H85" s="35">
        <v>9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14"/>
      <c r="T85" s="14"/>
      <c r="U85" s="24"/>
      <c r="V85" s="51"/>
    </row>
    <row r="86" spans="1:22" ht="30" customHeight="1">
      <c r="A86" s="14"/>
      <c r="B86" s="14"/>
      <c r="C86" s="5"/>
      <c r="D86" s="5"/>
      <c r="E86" s="38" t="s">
        <v>67</v>
      </c>
      <c r="F86" s="36">
        <f>SUM(G86:R86)</f>
        <v>0</v>
      </c>
      <c r="G86" s="106"/>
      <c r="H86" s="106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14"/>
      <c r="T86" s="14"/>
      <c r="U86" s="24"/>
      <c r="V86" s="51"/>
    </row>
    <row r="87" spans="1:22" ht="30" customHeight="1">
      <c r="A87" s="14"/>
      <c r="B87" s="14"/>
      <c r="C87" s="5"/>
      <c r="D87" s="5"/>
      <c r="E87" s="38" t="s">
        <v>65</v>
      </c>
      <c r="F87" s="36">
        <f>SUM(G87:R87)</f>
        <v>0</v>
      </c>
      <c r="G87" s="106"/>
      <c r="H87" s="106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14"/>
      <c r="T87" s="14"/>
      <c r="U87" s="24"/>
      <c r="V87" s="51"/>
    </row>
    <row r="88" spans="1:22" ht="20.25">
      <c r="A88" s="14"/>
      <c r="B88" s="14"/>
      <c r="C88" s="5"/>
      <c r="D88" s="5"/>
      <c r="E88" s="5"/>
      <c r="F88" s="14"/>
      <c r="G88" s="5"/>
      <c r="H88" s="5"/>
      <c r="I88" s="18"/>
      <c r="J88" s="18"/>
      <c r="K88" s="5"/>
      <c r="L88" s="5"/>
      <c r="M88" s="5"/>
      <c r="N88" s="5"/>
      <c r="O88" s="5"/>
      <c r="P88" s="14"/>
      <c r="Q88" s="14"/>
      <c r="R88" s="14"/>
      <c r="S88" s="14"/>
      <c r="T88" s="14"/>
      <c r="U88" s="24"/>
      <c r="V88" s="51"/>
    </row>
  </sheetData>
  <sortState ref="E80:R87">
    <sortCondition descending="1" ref="F80:F87"/>
  </sortState>
  <mergeCells count="46">
    <mergeCell ref="D48:D64"/>
    <mergeCell ref="B68:E69"/>
    <mergeCell ref="G27:G28"/>
    <mergeCell ref="B26:B46"/>
    <mergeCell ref="L6:M6"/>
    <mergeCell ref="F24:R24"/>
    <mergeCell ref="C26:G26"/>
    <mergeCell ref="C27:D28"/>
    <mergeCell ref="F27:F28"/>
    <mergeCell ref="E27:E28"/>
    <mergeCell ref="S2:T2"/>
    <mergeCell ref="H6:I6"/>
    <mergeCell ref="C5:D6"/>
    <mergeCell ref="E5:E6"/>
    <mergeCell ref="F5:F6"/>
    <mergeCell ref="G5:G6"/>
    <mergeCell ref="E2:R2"/>
    <mergeCell ref="B2:D2"/>
    <mergeCell ref="P6:Q6"/>
    <mergeCell ref="R6:S6"/>
    <mergeCell ref="B4:B23"/>
    <mergeCell ref="J6:K6"/>
    <mergeCell ref="H4:T4"/>
    <mergeCell ref="C4:G4"/>
    <mergeCell ref="T5:T22"/>
    <mergeCell ref="N6:O6"/>
    <mergeCell ref="T26:T45"/>
    <mergeCell ref="R28:S28"/>
    <mergeCell ref="H26:S26"/>
    <mergeCell ref="N28:O28"/>
    <mergeCell ref="J28:K28"/>
    <mergeCell ref="L28:M28"/>
    <mergeCell ref="P28:Q28"/>
    <mergeCell ref="H28:I28"/>
    <mergeCell ref="G78:R78"/>
    <mergeCell ref="G68:R68"/>
    <mergeCell ref="B78:E79"/>
    <mergeCell ref="F78:F79"/>
    <mergeCell ref="B70:D70"/>
    <mergeCell ref="B71:D71"/>
    <mergeCell ref="B72:D72"/>
    <mergeCell ref="B73:D73"/>
    <mergeCell ref="B74:D74"/>
    <mergeCell ref="F68:F69"/>
    <mergeCell ref="B75:D75"/>
    <mergeCell ref="B76:D76"/>
  </mergeCells>
  <pageMargins left="0.78740157499999996" right="0.78740157499999996" top="0.984251969" bottom="0.984251969" header="0.4921259845" footer="0.492125984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9"/>
  <sheetViews>
    <sheetView topLeftCell="A58" zoomScale="93" zoomScaleNormal="93" workbookViewId="0">
      <selection activeCell="F72" sqref="F72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6" width="9.7109375" style="9" customWidth="1"/>
    <col min="17" max="22" width="9.7109375" style="2" customWidth="1"/>
    <col min="23" max="23" width="4.5703125" style="2" customWidth="1"/>
  </cols>
  <sheetData>
    <row r="1" spans="1:24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</row>
    <row r="2" spans="1:24" ht="43.5" customHeight="1">
      <c r="A2" s="14"/>
      <c r="B2" s="149" t="s">
        <v>43</v>
      </c>
      <c r="C2" s="149"/>
      <c r="D2" s="149"/>
      <c r="E2" s="148" t="s">
        <v>129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22" t="s">
        <v>35</v>
      </c>
      <c r="U2" s="122"/>
      <c r="V2" s="16"/>
    </row>
    <row r="3" spans="1:24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8"/>
      <c r="Q3" s="5"/>
      <c r="R3" s="16"/>
      <c r="S3" s="16"/>
      <c r="T3" s="16"/>
      <c r="U3" s="16"/>
      <c r="V3" s="16"/>
    </row>
    <row r="4" spans="1:24" s="2" customFormat="1" ht="12.75">
      <c r="A4" s="41"/>
      <c r="B4" s="31"/>
      <c r="C4" s="41"/>
      <c r="D4" s="31"/>
      <c r="E4" s="41"/>
      <c r="F4" s="31"/>
      <c r="G4" s="41"/>
      <c r="H4" s="41"/>
      <c r="I4" s="31"/>
      <c r="J4" s="41"/>
      <c r="K4" s="31"/>
      <c r="L4" s="41"/>
      <c r="M4" s="31"/>
      <c r="N4" s="41"/>
      <c r="O4" s="41"/>
      <c r="P4" s="31"/>
      <c r="Q4" s="41"/>
      <c r="R4" s="31"/>
      <c r="S4" s="41"/>
      <c r="T4" s="31"/>
      <c r="U4" s="41"/>
      <c r="V4" s="41"/>
    </row>
    <row r="5" spans="1:24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4" s="2" customFormat="1" ht="18" customHeight="1">
      <c r="A6" s="14"/>
      <c r="B6" s="191">
        <v>44842</v>
      </c>
      <c r="C6" s="175" t="s">
        <v>19</v>
      </c>
      <c r="D6" s="176" t="s">
        <v>108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6"/>
      <c r="S6" s="16"/>
      <c r="T6" s="16"/>
      <c r="U6" s="16"/>
      <c r="V6" s="5"/>
    </row>
    <row r="7" spans="1:24" s="2" customFormat="1" ht="18" customHeight="1">
      <c r="A7" s="14"/>
      <c r="B7" s="191"/>
      <c r="C7" s="175"/>
      <c r="D7" s="177" t="s">
        <v>1</v>
      </c>
      <c r="E7" s="178" t="s">
        <v>14</v>
      </c>
      <c r="F7" s="180" t="s">
        <v>55</v>
      </c>
      <c r="G7" s="181"/>
      <c r="H7" s="184" t="s">
        <v>5</v>
      </c>
      <c r="I7" s="185"/>
      <c r="J7" s="194" t="s">
        <v>0</v>
      </c>
      <c r="K7" s="195"/>
      <c r="L7" s="180" t="s">
        <v>11</v>
      </c>
      <c r="M7" s="181"/>
      <c r="N7" s="171" t="s">
        <v>27</v>
      </c>
      <c r="O7" s="173" t="s">
        <v>3</v>
      </c>
      <c r="P7" s="192" t="s">
        <v>95</v>
      </c>
      <c r="Q7" s="192"/>
      <c r="R7" s="164" t="s">
        <v>76</v>
      </c>
      <c r="S7" s="16"/>
      <c r="T7" s="16"/>
      <c r="U7" s="16"/>
      <c r="V7" s="5"/>
    </row>
    <row r="8" spans="1:24" s="2" customFormat="1" ht="18" customHeight="1">
      <c r="A8" s="14"/>
      <c r="B8" s="191"/>
      <c r="C8" s="175"/>
      <c r="D8" s="177"/>
      <c r="E8" s="179"/>
      <c r="F8" s="182"/>
      <c r="G8" s="183"/>
      <c r="H8" s="186"/>
      <c r="I8" s="187"/>
      <c r="J8" s="196"/>
      <c r="K8" s="197"/>
      <c r="L8" s="182"/>
      <c r="M8" s="183"/>
      <c r="N8" s="172"/>
      <c r="O8" s="174"/>
      <c r="P8" s="100" t="s">
        <v>93</v>
      </c>
      <c r="Q8" s="100" t="s">
        <v>94</v>
      </c>
      <c r="R8" s="164"/>
      <c r="S8" s="16"/>
      <c r="T8" s="16"/>
      <c r="U8" s="16"/>
      <c r="V8" s="5"/>
      <c r="X8" s="102" t="s">
        <v>89</v>
      </c>
    </row>
    <row r="9" spans="1:24" s="2" customFormat="1" ht="18" customHeight="1">
      <c r="A9" s="14"/>
      <c r="B9" s="191"/>
      <c r="C9" s="175"/>
      <c r="D9" s="103">
        <v>1</v>
      </c>
      <c r="E9" s="1" t="s">
        <v>138</v>
      </c>
      <c r="F9" s="162" t="s">
        <v>66</v>
      </c>
      <c r="G9" s="163"/>
      <c r="H9" s="162" t="s">
        <v>34</v>
      </c>
      <c r="I9" s="163"/>
      <c r="J9" s="162" t="s">
        <v>62</v>
      </c>
      <c r="K9" s="163"/>
      <c r="L9" s="162" t="s">
        <v>141</v>
      </c>
      <c r="M9" s="163"/>
      <c r="N9" s="33" t="s">
        <v>150</v>
      </c>
      <c r="O9" s="84">
        <v>6.6669999999999998</v>
      </c>
      <c r="P9" s="101"/>
      <c r="Q9" s="101"/>
      <c r="R9" s="66">
        <v>3</v>
      </c>
      <c r="S9" s="16"/>
      <c r="T9" s="16"/>
      <c r="U9" s="16"/>
      <c r="V9" s="5"/>
      <c r="X9" s="102" t="s">
        <v>79</v>
      </c>
    </row>
    <row r="10" spans="1:24" s="2" customFormat="1" ht="18" customHeight="1">
      <c r="A10" s="14"/>
      <c r="B10" s="191"/>
      <c r="C10" s="175"/>
      <c r="D10" s="103">
        <v>2</v>
      </c>
      <c r="E10" s="1" t="s">
        <v>135</v>
      </c>
      <c r="F10" s="162" t="s">
        <v>63</v>
      </c>
      <c r="G10" s="163"/>
      <c r="H10" s="162" t="s">
        <v>97</v>
      </c>
      <c r="I10" s="163"/>
      <c r="J10" s="162" t="s">
        <v>62</v>
      </c>
      <c r="K10" s="163"/>
      <c r="L10" s="162" t="s">
        <v>101</v>
      </c>
      <c r="M10" s="163"/>
      <c r="N10" s="33" t="s">
        <v>151</v>
      </c>
      <c r="O10" s="84">
        <v>6.742</v>
      </c>
      <c r="P10" s="123">
        <f>O10-$O$9</f>
        <v>7.5000000000000178E-2</v>
      </c>
      <c r="Q10" s="124"/>
      <c r="R10" s="68">
        <v>5</v>
      </c>
      <c r="S10" s="16"/>
      <c r="T10" s="16"/>
      <c r="U10" s="16"/>
      <c r="V10" s="5"/>
      <c r="X10" s="102" t="s">
        <v>81</v>
      </c>
    </row>
    <row r="11" spans="1:24" s="2" customFormat="1" ht="18" customHeight="1">
      <c r="A11" s="14"/>
      <c r="B11" s="191"/>
      <c r="C11" s="175"/>
      <c r="D11" s="103">
        <v>3</v>
      </c>
      <c r="E11" s="1" t="s">
        <v>130</v>
      </c>
      <c r="F11" s="162" t="s">
        <v>74</v>
      </c>
      <c r="G11" s="163"/>
      <c r="H11" s="162" t="s">
        <v>75</v>
      </c>
      <c r="I11" s="163"/>
      <c r="J11" s="162" t="s">
        <v>140</v>
      </c>
      <c r="K11" s="163"/>
      <c r="L11" s="162" t="s">
        <v>101</v>
      </c>
      <c r="M11" s="163"/>
      <c r="N11" s="33" t="s">
        <v>151</v>
      </c>
      <c r="O11" s="84">
        <v>6.7430000000000003</v>
      </c>
      <c r="P11" s="123">
        <f t="shared" ref="P11:P22" si="0">O11-$O$9</f>
        <v>7.6000000000000512E-2</v>
      </c>
      <c r="Q11" s="123">
        <f>O11-O10</f>
        <v>1.000000000000334E-3</v>
      </c>
      <c r="R11" s="69">
        <v>6</v>
      </c>
      <c r="S11" s="16"/>
      <c r="T11" s="16"/>
      <c r="U11" s="16"/>
      <c r="V11" s="5"/>
      <c r="X11" s="102" t="s">
        <v>84</v>
      </c>
    </row>
    <row r="12" spans="1:24" s="2" customFormat="1" ht="18" customHeight="1">
      <c r="A12" s="14"/>
      <c r="B12" s="191"/>
      <c r="C12" s="175"/>
      <c r="D12" s="103">
        <v>4</v>
      </c>
      <c r="E12" s="1" t="s">
        <v>99</v>
      </c>
      <c r="F12" s="162" t="s">
        <v>97</v>
      </c>
      <c r="G12" s="163"/>
      <c r="H12" s="162" t="s">
        <v>37</v>
      </c>
      <c r="I12" s="163"/>
      <c r="J12" s="162" t="s">
        <v>62</v>
      </c>
      <c r="K12" s="163"/>
      <c r="L12" s="162" t="s">
        <v>102</v>
      </c>
      <c r="M12" s="163"/>
      <c r="N12" s="33" t="s">
        <v>151</v>
      </c>
      <c r="O12" s="84">
        <v>6.7519999999999998</v>
      </c>
      <c r="P12" s="123">
        <f t="shared" si="0"/>
        <v>8.4999999999999964E-2</v>
      </c>
      <c r="Q12" s="123">
        <f t="shared" ref="Q12:Q22" si="1">O12-O11</f>
        <v>8.9999999999994529E-3</v>
      </c>
      <c r="R12" s="64">
        <v>1</v>
      </c>
      <c r="S12" s="16"/>
      <c r="T12" s="64">
        <v>1</v>
      </c>
      <c r="U12" s="16"/>
      <c r="V12" s="5"/>
      <c r="X12" s="102" t="s">
        <v>80</v>
      </c>
    </row>
    <row r="13" spans="1:24" s="2" customFormat="1" ht="18" customHeight="1">
      <c r="A13" s="14"/>
      <c r="B13" s="191"/>
      <c r="C13" s="175"/>
      <c r="D13" s="117">
        <v>5</v>
      </c>
      <c r="E13" s="1" t="s">
        <v>136</v>
      </c>
      <c r="F13" s="162" t="s">
        <v>70</v>
      </c>
      <c r="G13" s="163"/>
      <c r="H13" s="162" t="s">
        <v>119</v>
      </c>
      <c r="I13" s="163"/>
      <c r="J13" s="162" t="s">
        <v>104</v>
      </c>
      <c r="K13" s="163"/>
      <c r="L13" s="162" t="s">
        <v>142</v>
      </c>
      <c r="M13" s="163"/>
      <c r="N13" s="33" t="s">
        <v>150</v>
      </c>
      <c r="O13" s="84">
        <v>6.7610000000000001</v>
      </c>
      <c r="P13" s="123">
        <f t="shared" si="0"/>
        <v>9.4000000000000306E-2</v>
      </c>
      <c r="Q13" s="123">
        <f t="shared" si="1"/>
        <v>9.0000000000003411E-3</v>
      </c>
      <c r="R13" s="70">
        <v>7</v>
      </c>
      <c r="S13" s="16"/>
      <c r="T13" s="65">
        <v>2</v>
      </c>
      <c r="U13" s="16"/>
      <c r="V13" s="5"/>
      <c r="X13" s="102" t="s">
        <v>88</v>
      </c>
    </row>
    <row r="14" spans="1:24" s="2" customFormat="1" ht="18" customHeight="1">
      <c r="A14" s="14"/>
      <c r="B14" s="191"/>
      <c r="C14" s="175"/>
      <c r="D14" s="86">
        <v>6</v>
      </c>
      <c r="E14" s="56" t="s">
        <v>134</v>
      </c>
      <c r="F14" s="162" t="s">
        <v>34</v>
      </c>
      <c r="G14" s="163"/>
      <c r="H14" s="162" t="s">
        <v>122</v>
      </c>
      <c r="I14" s="163"/>
      <c r="J14" s="162" t="s">
        <v>104</v>
      </c>
      <c r="K14" s="163"/>
      <c r="L14" s="162" t="s">
        <v>103</v>
      </c>
      <c r="M14" s="163"/>
      <c r="N14" s="87" t="s">
        <v>152</v>
      </c>
      <c r="O14" s="112">
        <v>6.7949999999999999</v>
      </c>
      <c r="P14" s="126">
        <f t="shared" si="0"/>
        <v>0.12800000000000011</v>
      </c>
      <c r="Q14" s="125">
        <f t="shared" si="1"/>
        <v>3.3999999999999808E-2</v>
      </c>
      <c r="R14" s="65">
        <v>2</v>
      </c>
      <c r="S14" s="16"/>
      <c r="T14" s="66">
        <v>3</v>
      </c>
      <c r="U14" s="16"/>
      <c r="V14" s="5"/>
      <c r="X14" s="102" t="s">
        <v>83</v>
      </c>
    </row>
    <row r="15" spans="1:24" s="2" customFormat="1" ht="18" customHeight="1">
      <c r="A15" s="14"/>
      <c r="B15" s="191"/>
      <c r="C15" s="175"/>
      <c r="D15" s="81">
        <v>7</v>
      </c>
      <c r="E15" s="1" t="s">
        <v>137</v>
      </c>
      <c r="F15" s="162" t="s">
        <v>36</v>
      </c>
      <c r="G15" s="163"/>
      <c r="H15" s="162" t="s">
        <v>66</v>
      </c>
      <c r="I15" s="163"/>
      <c r="J15" s="162" t="s">
        <v>62</v>
      </c>
      <c r="K15" s="163"/>
      <c r="L15" s="162" t="s">
        <v>100</v>
      </c>
      <c r="M15" s="163"/>
      <c r="N15" s="33" t="s">
        <v>149</v>
      </c>
      <c r="O15" s="85">
        <v>6.8019999999999996</v>
      </c>
      <c r="P15" s="126">
        <f t="shared" si="0"/>
        <v>0.13499999999999979</v>
      </c>
      <c r="Q15" s="123">
        <f t="shared" si="1"/>
        <v>6.9999999999996732E-3</v>
      </c>
      <c r="R15" s="67">
        <v>4</v>
      </c>
      <c r="S15" s="16"/>
      <c r="T15" s="67">
        <v>4</v>
      </c>
      <c r="U15" s="16"/>
      <c r="V15" s="5"/>
      <c r="X15" s="102" t="s">
        <v>109</v>
      </c>
    </row>
    <row r="16" spans="1:24" s="2" customFormat="1" ht="18" customHeight="1">
      <c r="A16" s="14"/>
      <c r="B16" s="191"/>
      <c r="C16" s="175"/>
      <c r="D16" s="81">
        <v>8</v>
      </c>
      <c r="E16" s="1" t="s">
        <v>98</v>
      </c>
      <c r="F16" s="162" t="s">
        <v>37</v>
      </c>
      <c r="G16" s="163"/>
      <c r="H16" s="162" t="s">
        <v>70</v>
      </c>
      <c r="I16" s="163"/>
      <c r="J16" s="162" t="s">
        <v>62</v>
      </c>
      <c r="K16" s="163"/>
      <c r="L16" s="162" t="s">
        <v>102</v>
      </c>
      <c r="M16" s="163"/>
      <c r="N16" s="33" t="s">
        <v>152</v>
      </c>
      <c r="O16" s="85">
        <v>6.8650000000000002</v>
      </c>
      <c r="P16" s="126">
        <f t="shared" si="0"/>
        <v>0.1980000000000004</v>
      </c>
      <c r="Q16" s="125">
        <f t="shared" si="1"/>
        <v>6.3000000000000611E-2</v>
      </c>
      <c r="R16" s="66">
        <v>3</v>
      </c>
      <c r="S16" s="16"/>
      <c r="T16" s="68">
        <v>5</v>
      </c>
      <c r="U16" s="16"/>
      <c r="V16" s="5"/>
      <c r="X16" s="102" t="s">
        <v>91</v>
      </c>
    </row>
    <row r="17" spans="1:24" s="2" customFormat="1" ht="18" customHeight="1">
      <c r="A17" s="14"/>
      <c r="B17" s="191"/>
      <c r="C17" s="175"/>
      <c r="D17" s="81">
        <v>9</v>
      </c>
      <c r="E17" s="1" t="s">
        <v>73</v>
      </c>
      <c r="F17" s="162" t="s">
        <v>75</v>
      </c>
      <c r="G17" s="163"/>
      <c r="H17" s="162" t="s">
        <v>74</v>
      </c>
      <c r="I17" s="163"/>
      <c r="J17" s="162" t="s">
        <v>106</v>
      </c>
      <c r="K17" s="163"/>
      <c r="L17" s="162" t="s">
        <v>142</v>
      </c>
      <c r="M17" s="163"/>
      <c r="N17" s="33" t="s">
        <v>151</v>
      </c>
      <c r="O17" s="85">
        <v>6.8810000000000002</v>
      </c>
      <c r="P17" s="126">
        <f t="shared" si="0"/>
        <v>0.21400000000000041</v>
      </c>
      <c r="Q17" s="125">
        <f t="shared" si="1"/>
        <v>1.6000000000000014E-2</v>
      </c>
      <c r="R17" s="68">
        <v>5</v>
      </c>
      <c r="S17" s="16"/>
      <c r="T17" s="69">
        <v>6</v>
      </c>
      <c r="U17" s="16"/>
      <c r="V17" s="5"/>
      <c r="X17" s="102" t="s">
        <v>85</v>
      </c>
    </row>
    <row r="18" spans="1:24" s="2" customFormat="1" ht="18" customHeight="1">
      <c r="A18" s="14"/>
      <c r="B18" s="191"/>
      <c r="C18" s="175"/>
      <c r="D18" s="117">
        <v>10</v>
      </c>
      <c r="E18" s="1" t="s">
        <v>68</v>
      </c>
      <c r="F18" s="162" t="s">
        <v>2</v>
      </c>
      <c r="G18" s="163"/>
      <c r="H18" s="162" t="s">
        <v>63</v>
      </c>
      <c r="I18" s="163"/>
      <c r="J18" s="162" t="s">
        <v>61</v>
      </c>
      <c r="K18" s="163"/>
      <c r="L18" s="162" t="s">
        <v>101</v>
      </c>
      <c r="M18" s="163"/>
      <c r="N18" s="33" t="s">
        <v>151</v>
      </c>
      <c r="O18" s="85">
        <v>6.9349999999999996</v>
      </c>
      <c r="P18" s="126">
        <f t="shared" si="0"/>
        <v>0.26799999999999979</v>
      </c>
      <c r="Q18" s="125">
        <f t="shared" si="1"/>
        <v>5.3999999999999382E-2</v>
      </c>
      <c r="R18" s="70">
        <v>7</v>
      </c>
      <c r="S18" s="16"/>
      <c r="T18" s="70">
        <v>7</v>
      </c>
      <c r="U18" s="16"/>
      <c r="V18" s="5"/>
      <c r="X18" s="102" t="s">
        <v>92</v>
      </c>
    </row>
    <row r="19" spans="1:24" s="2" customFormat="1" ht="18" customHeight="1">
      <c r="A19" s="14"/>
      <c r="B19" s="191"/>
      <c r="C19" s="175"/>
      <c r="D19" s="86">
        <v>11</v>
      </c>
      <c r="E19" s="56" t="s">
        <v>131</v>
      </c>
      <c r="F19" s="162" t="s">
        <v>114</v>
      </c>
      <c r="G19" s="163"/>
      <c r="H19" s="162" t="s">
        <v>72</v>
      </c>
      <c r="I19" s="163"/>
      <c r="J19" s="162" t="s">
        <v>105</v>
      </c>
      <c r="K19" s="163"/>
      <c r="L19" s="162" t="s">
        <v>126</v>
      </c>
      <c r="M19" s="163"/>
      <c r="N19" s="87" t="s">
        <v>153</v>
      </c>
      <c r="O19" s="88">
        <v>6.9669999999999996</v>
      </c>
      <c r="P19" s="126">
        <f t="shared" si="0"/>
        <v>0.29999999999999982</v>
      </c>
      <c r="Q19" s="125">
        <f t="shared" si="1"/>
        <v>3.2000000000000028E-2</v>
      </c>
      <c r="R19" s="65">
        <v>2</v>
      </c>
      <c r="S19" s="16"/>
      <c r="T19" s="16"/>
      <c r="U19" s="16"/>
      <c r="V19" s="5"/>
      <c r="X19" s="102" t="s">
        <v>86</v>
      </c>
    </row>
    <row r="20" spans="1:24" s="2" customFormat="1" ht="18" customHeight="1">
      <c r="A20" s="14"/>
      <c r="B20" s="191"/>
      <c r="C20" s="175"/>
      <c r="D20" s="86">
        <v>12</v>
      </c>
      <c r="E20" s="1" t="s">
        <v>139</v>
      </c>
      <c r="F20" s="162" t="s">
        <v>72</v>
      </c>
      <c r="G20" s="163"/>
      <c r="H20" s="162" t="s">
        <v>114</v>
      </c>
      <c r="I20" s="163"/>
      <c r="J20" s="162" t="s">
        <v>77</v>
      </c>
      <c r="K20" s="163"/>
      <c r="L20" s="162" t="s">
        <v>120</v>
      </c>
      <c r="M20" s="163"/>
      <c r="N20" s="33" t="s">
        <v>154</v>
      </c>
      <c r="O20" s="30">
        <v>7.0060000000000002</v>
      </c>
      <c r="P20" s="126">
        <f t="shared" si="0"/>
        <v>0.33900000000000041</v>
      </c>
      <c r="Q20" s="125">
        <f t="shared" si="1"/>
        <v>3.900000000000059E-2</v>
      </c>
      <c r="R20" s="64">
        <v>1</v>
      </c>
      <c r="S20" s="16"/>
      <c r="T20" s="16"/>
      <c r="U20" s="16"/>
      <c r="V20" s="5"/>
      <c r="X20" s="102" t="s">
        <v>82</v>
      </c>
    </row>
    <row r="21" spans="1:24" s="2" customFormat="1" ht="18" customHeight="1">
      <c r="A21" s="14"/>
      <c r="B21" s="191"/>
      <c r="C21" s="175"/>
      <c r="D21" s="81">
        <v>13</v>
      </c>
      <c r="E21" s="1" t="s">
        <v>133</v>
      </c>
      <c r="F21" s="162" t="s">
        <v>119</v>
      </c>
      <c r="G21" s="163"/>
      <c r="H21" s="162" t="s">
        <v>115</v>
      </c>
      <c r="I21" s="163"/>
      <c r="J21" s="162" t="s">
        <v>123</v>
      </c>
      <c r="K21" s="163"/>
      <c r="L21" s="162" t="s">
        <v>103</v>
      </c>
      <c r="M21" s="163"/>
      <c r="N21" s="33" t="s">
        <v>154</v>
      </c>
      <c r="O21" s="30">
        <v>7.0119999999999996</v>
      </c>
      <c r="P21" s="126">
        <f t="shared" si="0"/>
        <v>0.34499999999999975</v>
      </c>
      <c r="Q21" s="123">
        <f t="shared" si="1"/>
        <v>5.9999999999993392E-3</v>
      </c>
      <c r="R21" s="69">
        <v>6</v>
      </c>
      <c r="S21" s="16"/>
      <c r="T21" s="16"/>
      <c r="U21" s="16"/>
      <c r="V21" s="5"/>
      <c r="X21" s="102" t="s">
        <v>90</v>
      </c>
    </row>
    <row r="22" spans="1:24" s="2" customFormat="1" ht="18" customHeight="1">
      <c r="A22" s="14"/>
      <c r="B22" s="191"/>
      <c r="C22" s="175"/>
      <c r="D22" s="81">
        <v>14</v>
      </c>
      <c r="E22" s="1" t="s">
        <v>50</v>
      </c>
      <c r="F22" s="162" t="s">
        <v>115</v>
      </c>
      <c r="G22" s="163"/>
      <c r="H22" s="162" t="s">
        <v>2</v>
      </c>
      <c r="I22" s="163"/>
      <c r="J22" s="162" t="s">
        <v>62</v>
      </c>
      <c r="K22" s="163"/>
      <c r="L22" s="162" t="s">
        <v>101</v>
      </c>
      <c r="M22" s="163"/>
      <c r="N22" s="87" t="s">
        <v>153</v>
      </c>
      <c r="O22" s="30">
        <v>7.15</v>
      </c>
      <c r="P22" s="126">
        <f t="shared" si="0"/>
        <v>0.48300000000000054</v>
      </c>
      <c r="Q22" s="126">
        <f t="shared" si="1"/>
        <v>0.13800000000000079</v>
      </c>
      <c r="R22" s="67">
        <v>4</v>
      </c>
      <c r="S22" s="16"/>
      <c r="T22" s="16"/>
      <c r="U22" s="16"/>
      <c r="V22" s="5"/>
      <c r="X22" s="102" t="s">
        <v>87</v>
      </c>
    </row>
    <row r="23" spans="1:24" s="2" customFormat="1" ht="18" customHeight="1">
      <c r="A23" s="14"/>
      <c r="B23" s="191"/>
      <c r="C23" s="17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X23" s="102" t="s">
        <v>80</v>
      </c>
    </row>
    <row r="24" spans="1:24" s="2" customFormat="1" ht="18" customHeight="1">
      <c r="A24" s="14"/>
      <c r="B24" s="191"/>
      <c r="C24" s="175"/>
      <c r="D24" s="176" t="s">
        <v>21</v>
      </c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4"/>
      <c r="X24" s="102" t="s">
        <v>85</v>
      </c>
    </row>
    <row r="25" spans="1:24" s="2" customFormat="1" ht="18" customHeight="1">
      <c r="A25" s="14"/>
      <c r="B25" s="191"/>
      <c r="C25" s="175"/>
      <c r="D25" s="177" t="s">
        <v>1</v>
      </c>
      <c r="E25" s="168" t="s">
        <v>14</v>
      </c>
      <c r="F25" s="169" t="s">
        <v>44</v>
      </c>
      <c r="G25" s="167" t="s">
        <v>18</v>
      </c>
      <c r="H25" s="188" t="s">
        <v>15</v>
      </c>
      <c r="I25" s="189"/>
      <c r="J25" s="189"/>
      <c r="K25" s="189"/>
      <c r="L25" s="189"/>
      <c r="M25" s="189"/>
      <c r="N25" s="190"/>
      <c r="O25" s="188" t="s">
        <v>16</v>
      </c>
      <c r="P25" s="189"/>
      <c r="Q25" s="189"/>
      <c r="R25" s="189"/>
      <c r="S25" s="189"/>
      <c r="T25" s="189"/>
      <c r="U25" s="190"/>
      <c r="V25" s="14"/>
      <c r="X25" s="102" t="s">
        <v>79</v>
      </c>
    </row>
    <row r="26" spans="1:24" s="2" customFormat="1" ht="18" customHeight="1">
      <c r="A26" s="14"/>
      <c r="B26" s="191"/>
      <c r="C26" s="175"/>
      <c r="D26" s="177"/>
      <c r="E26" s="168"/>
      <c r="F26" s="170"/>
      <c r="G26" s="167"/>
      <c r="H26" s="102" t="s">
        <v>78</v>
      </c>
      <c r="I26" s="32" t="s">
        <v>17</v>
      </c>
      <c r="J26" s="22">
        <v>1</v>
      </c>
      <c r="K26" s="19">
        <v>2</v>
      </c>
      <c r="L26" s="20">
        <v>3</v>
      </c>
      <c r="M26" s="21">
        <v>4</v>
      </c>
      <c r="N26" s="27">
        <v>5</v>
      </c>
      <c r="O26" s="102" t="s">
        <v>78</v>
      </c>
      <c r="P26" s="32" t="s">
        <v>17</v>
      </c>
      <c r="Q26" s="22">
        <v>1</v>
      </c>
      <c r="R26" s="19">
        <v>2</v>
      </c>
      <c r="S26" s="20">
        <v>3</v>
      </c>
      <c r="T26" s="21">
        <v>4</v>
      </c>
      <c r="U26" s="27">
        <v>5</v>
      </c>
      <c r="V26" s="14"/>
      <c r="X26" s="102" t="s">
        <v>81</v>
      </c>
    </row>
    <row r="27" spans="1:24" s="2" customFormat="1" ht="18" customHeight="1">
      <c r="A27" s="14"/>
      <c r="B27" s="191"/>
      <c r="C27" s="175"/>
      <c r="D27" s="63">
        <v>1</v>
      </c>
      <c r="E27" s="1" t="s">
        <v>137</v>
      </c>
      <c r="F27" s="34">
        <v>20</v>
      </c>
      <c r="G27" s="71">
        <v>18</v>
      </c>
      <c r="H27" s="200" t="s">
        <v>80</v>
      </c>
      <c r="I27" s="91">
        <f t="shared" ref="I27:I40" si="2">SUM(J27:N27)</f>
        <v>253.16</v>
      </c>
      <c r="J27" s="111">
        <v>50</v>
      </c>
      <c r="K27" s="110">
        <v>51</v>
      </c>
      <c r="L27" s="109">
        <v>52</v>
      </c>
      <c r="M27" s="111">
        <v>50</v>
      </c>
      <c r="N27" s="111">
        <v>50.16</v>
      </c>
      <c r="O27" s="200" t="s">
        <v>81</v>
      </c>
      <c r="P27" s="91">
        <f t="shared" ref="P27:P40" si="3">SUM(Q27:U27)</f>
        <v>257</v>
      </c>
      <c r="Q27" s="109">
        <v>52</v>
      </c>
      <c r="R27" s="109">
        <v>52</v>
      </c>
      <c r="S27" s="109">
        <v>52</v>
      </c>
      <c r="T27" s="111">
        <v>50</v>
      </c>
      <c r="U27" s="110">
        <v>51</v>
      </c>
      <c r="V27" s="14"/>
      <c r="X27" s="102" t="s">
        <v>84</v>
      </c>
    </row>
    <row r="28" spans="1:24" s="2" customFormat="1" ht="18" customHeight="1">
      <c r="A28" s="14"/>
      <c r="B28" s="191"/>
      <c r="C28" s="175"/>
      <c r="D28" s="63">
        <v>2</v>
      </c>
      <c r="E28" s="1" t="s">
        <v>98</v>
      </c>
      <c r="F28" s="34">
        <v>18</v>
      </c>
      <c r="G28" s="71">
        <f t="shared" ref="G28:G40" si="4">I28+P28</f>
        <v>508.47</v>
      </c>
      <c r="H28" s="200" t="s">
        <v>84</v>
      </c>
      <c r="I28" s="92">
        <f t="shared" si="2"/>
        <v>250.47</v>
      </c>
      <c r="J28" s="111">
        <v>50.47</v>
      </c>
      <c r="K28" s="110">
        <v>51</v>
      </c>
      <c r="L28" s="110">
        <v>51</v>
      </c>
      <c r="M28" s="111">
        <v>50</v>
      </c>
      <c r="N28" s="40">
        <v>48</v>
      </c>
      <c r="O28" s="200" t="s">
        <v>79</v>
      </c>
      <c r="P28" s="89">
        <f t="shared" si="3"/>
        <v>258</v>
      </c>
      <c r="Q28" s="109">
        <v>52</v>
      </c>
      <c r="R28" s="109">
        <v>52</v>
      </c>
      <c r="S28" s="109">
        <v>52</v>
      </c>
      <c r="T28" s="109">
        <v>52</v>
      </c>
      <c r="U28" s="111">
        <v>50</v>
      </c>
      <c r="V28" s="14"/>
      <c r="X28" s="102" t="s">
        <v>89</v>
      </c>
    </row>
    <row r="29" spans="1:24" s="2" customFormat="1" ht="18" customHeight="1">
      <c r="A29" s="14"/>
      <c r="B29" s="191"/>
      <c r="C29" s="175"/>
      <c r="D29" s="63">
        <v>3</v>
      </c>
      <c r="E29" s="1" t="s">
        <v>138</v>
      </c>
      <c r="F29" s="34">
        <v>16</v>
      </c>
      <c r="G29" s="71">
        <f t="shared" si="4"/>
        <v>505.13</v>
      </c>
      <c r="H29" s="200" t="s">
        <v>81</v>
      </c>
      <c r="I29" s="89">
        <f t="shared" si="2"/>
        <v>256.13</v>
      </c>
      <c r="J29" s="108">
        <v>53.13</v>
      </c>
      <c r="K29" s="109">
        <v>52</v>
      </c>
      <c r="L29" s="110">
        <v>51</v>
      </c>
      <c r="M29" s="110">
        <v>51</v>
      </c>
      <c r="N29" s="40">
        <v>49</v>
      </c>
      <c r="O29" s="200" t="s">
        <v>85</v>
      </c>
      <c r="P29" s="26">
        <f t="shared" si="3"/>
        <v>249</v>
      </c>
      <c r="Q29" s="110">
        <v>51</v>
      </c>
      <c r="R29" s="110">
        <v>51</v>
      </c>
      <c r="S29" s="110">
        <v>50</v>
      </c>
      <c r="T29" s="40">
        <v>49</v>
      </c>
      <c r="U29" s="40">
        <v>48</v>
      </c>
      <c r="V29" s="14"/>
      <c r="X29" s="102" t="s">
        <v>91</v>
      </c>
    </row>
    <row r="30" spans="1:24" s="2" customFormat="1" ht="18" customHeight="1">
      <c r="A30" s="14"/>
      <c r="B30" s="191"/>
      <c r="C30" s="175"/>
      <c r="D30" s="63">
        <v>4</v>
      </c>
      <c r="E30" s="1" t="s">
        <v>134</v>
      </c>
      <c r="F30" s="34">
        <v>15</v>
      </c>
      <c r="G30" s="71">
        <f t="shared" si="4"/>
        <v>504.76</v>
      </c>
      <c r="H30" s="200" t="s">
        <v>85</v>
      </c>
      <c r="I30" s="26">
        <f t="shared" si="2"/>
        <v>246.63</v>
      </c>
      <c r="J30" s="40">
        <v>45</v>
      </c>
      <c r="K30" s="111">
        <v>50</v>
      </c>
      <c r="L30" s="109">
        <v>52</v>
      </c>
      <c r="M30" s="109">
        <v>51.63</v>
      </c>
      <c r="N30" s="40">
        <v>48</v>
      </c>
      <c r="O30" s="200" t="s">
        <v>124</v>
      </c>
      <c r="P30" s="90">
        <f t="shared" si="3"/>
        <v>258.13</v>
      </c>
      <c r="Q30" s="110">
        <v>51</v>
      </c>
      <c r="R30" s="109">
        <v>52</v>
      </c>
      <c r="S30" s="108">
        <v>53.13</v>
      </c>
      <c r="T30" s="109">
        <v>52</v>
      </c>
      <c r="U30" s="111">
        <v>50</v>
      </c>
      <c r="V30" s="14"/>
      <c r="X30" s="102" t="s">
        <v>86</v>
      </c>
    </row>
    <row r="31" spans="1:24" s="2" customFormat="1" ht="18" customHeight="1">
      <c r="A31" s="14"/>
      <c r="B31" s="191"/>
      <c r="C31" s="175"/>
      <c r="D31" s="63">
        <v>5</v>
      </c>
      <c r="E31" s="1" t="s">
        <v>73</v>
      </c>
      <c r="F31" s="34">
        <v>14</v>
      </c>
      <c r="G31" s="71">
        <f t="shared" si="4"/>
        <v>503.65999999999997</v>
      </c>
      <c r="H31" s="200" t="s">
        <v>91</v>
      </c>
      <c r="I31" s="92">
        <f t="shared" si="2"/>
        <v>250.66</v>
      </c>
      <c r="J31" s="109">
        <v>52</v>
      </c>
      <c r="K31" s="109">
        <v>52</v>
      </c>
      <c r="L31" s="109">
        <v>51.66</v>
      </c>
      <c r="M31" s="40">
        <v>48</v>
      </c>
      <c r="N31" s="40">
        <v>47</v>
      </c>
      <c r="O31" s="200" t="s">
        <v>86</v>
      </c>
      <c r="P31" s="92">
        <f t="shared" si="3"/>
        <v>253</v>
      </c>
      <c r="Q31" s="109">
        <v>52</v>
      </c>
      <c r="R31" s="111">
        <v>50</v>
      </c>
      <c r="S31" s="109">
        <v>52</v>
      </c>
      <c r="T31" s="111">
        <v>50</v>
      </c>
      <c r="U31" s="40">
        <v>49</v>
      </c>
      <c r="V31" s="14"/>
      <c r="X31" s="102" t="s">
        <v>82</v>
      </c>
    </row>
    <row r="32" spans="1:24" s="2" customFormat="1" ht="18" customHeight="1">
      <c r="A32" s="14"/>
      <c r="B32" s="191"/>
      <c r="C32" s="175"/>
      <c r="D32" s="63">
        <v>6</v>
      </c>
      <c r="E32" s="56" t="s">
        <v>99</v>
      </c>
      <c r="F32" s="34">
        <v>13</v>
      </c>
      <c r="G32" s="71">
        <f t="shared" si="4"/>
        <v>500.33</v>
      </c>
      <c r="H32" s="200" t="s">
        <v>88</v>
      </c>
      <c r="I32" s="92">
        <f t="shared" si="2"/>
        <v>251.32999999999998</v>
      </c>
      <c r="J32" s="40">
        <v>49</v>
      </c>
      <c r="K32" s="110">
        <v>51.33</v>
      </c>
      <c r="L32" s="109">
        <v>52</v>
      </c>
      <c r="M32" s="111">
        <v>50</v>
      </c>
      <c r="N32" s="40">
        <v>49</v>
      </c>
      <c r="O32" s="200" t="s">
        <v>84</v>
      </c>
      <c r="P32" s="26">
        <f t="shared" si="3"/>
        <v>249</v>
      </c>
      <c r="Q32" s="40">
        <v>49</v>
      </c>
      <c r="R32" s="110">
        <v>51</v>
      </c>
      <c r="S32" s="111">
        <v>50</v>
      </c>
      <c r="T32" s="110">
        <v>51</v>
      </c>
      <c r="U32" s="40">
        <v>48</v>
      </c>
      <c r="V32" s="14"/>
      <c r="X32" s="102" t="s">
        <v>87</v>
      </c>
    </row>
    <row r="33" spans="1:24" s="2" customFormat="1" ht="18" customHeight="1">
      <c r="A33" s="14"/>
      <c r="B33" s="191"/>
      <c r="C33" s="175"/>
      <c r="D33" s="63">
        <v>7</v>
      </c>
      <c r="E33" s="1" t="s">
        <v>68</v>
      </c>
      <c r="F33" s="34">
        <v>12</v>
      </c>
      <c r="G33" s="71">
        <f t="shared" si="4"/>
        <v>499.62</v>
      </c>
      <c r="H33" s="200" t="s">
        <v>83</v>
      </c>
      <c r="I33" s="26">
        <f t="shared" si="2"/>
        <v>246.62</v>
      </c>
      <c r="J33" s="111">
        <v>50</v>
      </c>
      <c r="K33" s="111">
        <v>50</v>
      </c>
      <c r="L33" s="111">
        <v>50</v>
      </c>
      <c r="M33" s="40">
        <v>48</v>
      </c>
      <c r="N33" s="40">
        <v>48.62</v>
      </c>
      <c r="O33" s="200" t="s">
        <v>89</v>
      </c>
      <c r="P33" s="92">
        <f t="shared" si="3"/>
        <v>253</v>
      </c>
      <c r="Q33" s="110">
        <v>51</v>
      </c>
      <c r="R33" s="111">
        <v>50</v>
      </c>
      <c r="S33" s="110">
        <v>51</v>
      </c>
      <c r="T33" s="110">
        <v>51</v>
      </c>
      <c r="U33" s="111">
        <v>50</v>
      </c>
      <c r="V33" s="14"/>
      <c r="X33" s="102" t="s">
        <v>109</v>
      </c>
    </row>
    <row r="34" spans="1:24" s="2" customFormat="1" ht="18" customHeight="1">
      <c r="A34" s="14"/>
      <c r="B34" s="191"/>
      <c r="C34" s="175"/>
      <c r="D34" s="63">
        <v>8</v>
      </c>
      <c r="E34" s="1" t="s">
        <v>135</v>
      </c>
      <c r="F34" s="34">
        <v>11</v>
      </c>
      <c r="G34" s="71">
        <f t="shared" si="4"/>
        <v>493.84000000000003</v>
      </c>
      <c r="H34" s="200" t="s">
        <v>89</v>
      </c>
      <c r="I34" s="92">
        <f t="shared" si="2"/>
        <v>252.84</v>
      </c>
      <c r="J34" s="111">
        <v>50</v>
      </c>
      <c r="K34" s="110">
        <v>51</v>
      </c>
      <c r="L34" s="108">
        <v>52.84</v>
      </c>
      <c r="M34" s="111">
        <v>50</v>
      </c>
      <c r="N34" s="40">
        <v>49</v>
      </c>
      <c r="O34" s="200" t="s">
        <v>88</v>
      </c>
      <c r="P34" s="26">
        <f t="shared" si="3"/>
        <v>241</v>
      </c>
      <c r="Q34" s="111">
        <v>50</v>
      </c>
      <c r="R34" s="111">
        <v>50</v>
      </c>
      <c r="S34" s="110">
        <v>51</v>
      </c>
      <c r="T34" s="40">
        <v>49</v>
      </c>
      <c r="U34" s="40">
        <v>41</v>
      </c>
      <c r="V34" s="14"/>
      <c r="X34" s="102" t="s">
        <v>83</v>
      </c>
    </row>
    <row r="35" spans="1:24" s="2" customFormat="1" ht="18" customHeight="1">
      <c r="A35" s="14"/>
      <c r="B35" s="191"/>
      <c r="C35" s="175"/>
      <c r="D35" s="63">
        <v>9</v>
      </c>
      <c r="E35" s="1" t="s">
        <v>130</v>
      </c>
      <c r="F35" s="34">
        <v>10</v>
      </c>
      <c r="G35" s="71">
        <f t="shared" si="4"/>
        <v>492.88</v>
      </c>
      <c r="H35" s="200" t="s">
        <v>86</v>
      </c>
      <c r="I35" s="26">
        <f t="shared" si="2"/>
        <v>245.27</v>
      </c>
      <c r="J35" s="110">
        <v>51</v>
      </c>
      <c r="K35" s="40">
        <v>49</v>
      </c>
      <c r="L35" s="110">
        <v>51</v>
      </c>
      <c r="M35" s="40">
        <v>48</v>
      </c>
      <c r="N35" s="40">
        <v>46.27</v>
      </c>
      <c r="O35" s="200" t="s">
        <v>91</v>
      </c>
      <c r="P35" s="26">
        <f t="shared" si="3"/>
        <v>247.61</v>
      </c>
      <c r="Q35" s="110">
        <v>51</v>
      </c>
      <c r="R35" s="40">
        <v>49</v>
      </c>
      <c r="S35" s="109">
        <v>52</v>
      </c>
      <c r="T35" s="40">
        <v>48</v>
      </c>
      <c r="U35" s="40">
        <v>47.61</v>
      </c>
      <c r="V35" s="14"/>
      <c r="X35" s="102" t="s">
        <v>92</v>
      </c>
    </row>
    <row r="36" spans="1:24" s="2" customFormat="1" ht="18" customHeight="1">
      <c r="A36" s="14"/>
      <c r="B36" s="191"/>
      <c r="C36" s="175"/>
      <c r="D36" s="63">
        <v>10</v>
      </c>
      <c r="E36" s="1" t="s">
        <v>131</v>
      </c>
      <c r="F36" s="34">
        <v>9</v>
      </c>
      <c r="G36" s="71">
        <f t="shared" si="4"/>
        <v>491.77</v>
      </c>
      <c r="H36" s="200" t="s">
        <v>117</v>
      </c>
      <c r="I36" s="26">
        <f t="shared" si="2"/>
        <v>242.77</v>
      </c>
      <c r="J36" s="40">
        <v>48</v>
      </c>
      <c r="K36" s="40">
        <v>49</v>
      </c>
      <c r="L36" s="111">
        <v>50</v>
      </c>
      <c r="M36" s="111">
        <v>49.77</v>
      </c>
      <c r="N36" s="40">
        <v>46</v>
      </c>
      <c r="O36" s="200" t="s">
        <v>92</v>
      </c>
      <c r="P36" s="26">
        <f t="shared" si="3"/>
        <v>249</v>
      </c>
      <c r="Q36" s="40">
        <v>49</v>
      </c>
      <c r="R36" s="110">
        <v>51</v>
      </c>
      <c r="S36" s="110">
        <v>51</v>
      </c>
      <c r="T36" s="111">
        <v>50</v>
      </c>
      <c r="U36" s="40">
        <v>48</v>
      </c>
      <c r="V36" s="14"/>
      <c r="X36" s="102" t="s">
        <v>90</v>
      </c>
    </row>
    <row r="37" spans="1:24" s="2" customFormat="1" ht="18" customHeight="1">
      <c r="A37" s="14"/>
      <c r="B37" s="191"/>
      <c r="C37" s="175"/>
      <c r="D37" s="63">
        <v>11</v>
      </c>
      <c r="E37" s="56" t="s">
        <v>139</v>
      </c>
      <c r="F37" s="34">
        <v>8</v>
      </c>
      <c r="G37" s="71">
        <f t="shared" si="4"/>
        <v>489.36</v>
      </c>
      <c r="H37" s="200" t="s">
        <v>92</v>
      </c>
      <c r="I37" s="26">
        <f t="shared" si="2"/>
        <v>242.36</v>
      </c>
      <c r="J37" s="40">
        <v>48</v>
      </c>
      <c r="K37" s="40">
        <v>48.36</v>
      </c>
      <c r="L37" s="40">
        <v>49</v>
      </c>
      <c r="M37" s="40">
        <v>49</v>
      </c>
      <c r="N37" s="40">
        <v>48</v>
      </c>
      <c r="O37" s="200" t="s">
        <v>117</v>
      </c>
      <c r="P37" s="26">
        <f t="shared" si="3"/>
        <v>247</v>
      </c>
      <c r="Q37" s="40">
        <v>48</v>
      </c>
      <c r="R37" s="110">
        <v>51</v>
      </c>
      <c r="S37" s="110">
        <v>51</v>
      </c>
      <c r="T37" s="111">
        <v>50</v>
      </c>
      <c r="U37" s="40">
        <v>47</v>
      </c>
      <c r="V37" s="14"/>
    </row>
    <row r="38" spans="1:24" s="2" customFormat="1" ht="18" customHeight="1">
      <c r="A38" s="14"/>
      <c r="B38" s="191"/>
      <c r="C38" s="175"/>
      <c r="D38" s="63">
        <v>12</v>
      </c>
      <c r="E38" s="1" t="s">
        <v>133</v>
      </c>
      <c r="F38" s="34">
        <v>7</v>
      </c>
      <c r="G38" s="71">
        <f t="shared" si="4"/>
        <v>486.11</v>
      </c>
      <c r="H38" s="200" t="s">
        <v>121</v>
      </c>
      <c r="I38" s="26">
        <f t="shared" si="2"/>
        <v>249.79</v>
      </c>
      <c r="J38" s="111">
        <v>50</v>
      </c>
      <c r="K38" s="110">
        <v>51</v>
      </c>
      <c r="L38" s="110">
        <v>51</v>
      </c>
      <c r="M38" s="40">
        <v>49</v>
      </c>
      <c r="N38" s="40">
        <v>48.79</v>
      </c>
      <c r="O38" s="200" t="s">
        <v>118</v>
      </c>
      <c r="P38" s="26">
        <f t="shared" si="3"/>
        <v>236.32</v>
      </c>
      <c r="Q38" s="40">
        <v>48</v>
      </c>
      <c r="R38" s="40">
        <v>47</v>
      </c>
      <c r="S38" s="40">
        <v>48</v>
      </c>
      <c r="T38" s="40">
        <v>47</v>
      </c>
      <c r="U38" s="40">
        <v>46.32</v>
      </c>
      <c r="V38" s="14"/>
    </row>
    <row r="39" spans="1:24" s="2" customFormat="1" ht="18" customHeight="1">
      <c r="A39" s="14"/>
      <c r="B39" s="191"/>
      <c r="C39" s="175"/>
      <c r="D39" s="63">
        <v>13</v>
      </c>
      <c r="E39" s="1" t="s">
        <v>50</v>
      </c>
      <c r="F39" s="34">
        <v>6</v>
      </c>
      <c r="G39" s="71">
        <f t="shared" si="4"/>
        <v>462.39</v>
      </c>
      <c r="H39" s="200" t="s">
        <v>118</v>
      </c>
      <c r="I39" s="26">
        <f t="shared" si="2"/>
        <v>210.99</v>
      </c>
      <c r="J39" s="40">
        <v>45</v>
      </c>
      <c r="K39" s="40">
        <v>27</v>
      </c>
      <c r="L39" s="40">
        <v>47</v>
      </c>
      <c r="M39" s="40">
        <v>47</v>
      </c>
      <c r="N39" s="40">
        <v>44.99</v>
      </c>
      <c r="O39" s="200" t="s">
        <v>83</v>
      </c>
      <c r="P39" s="92">
        <f t="shared" si="3"/>
        <v>251.4</v>
      </c>
      <c r="Q39" s="110">
        <v>51</v>
      </c>
      <c r="R39" s="109">
        <v>52</v>
      </c>
      <c r="S39" s="109">
        <v>52</v>
      </c>
      <c r="T39" s="40">
        <v>48</v>
      </c>
      <c r="U39" s="40">
        <v>48.4</v>
      </c>
      <c r="V39" s="14"/>
    </row>
    <row r="40" spans="1:24" s="2" customFormat="1" ht="18" customHeight="1">
      <c r="A40" s="14"/>
      <c r="B40" s="191"/>
      <c r="C40" s="175"/>
      <c r="D40" s="63">
        <v>14</v>
      </c>
      <c r="E40" s="1" t="s">
        <v>136</v>
      </c>
      <c r="F40" s="34">
        <v>5</v>
      </c>
      <c r="G40" s="71">
        <f t="shared" si="4"/>
        <v>448.65999999999997</v>
      </c>
      <c r="H40" s="200" t="s">
        <v>79</v>
      </c>
      <c r="I40" s="90">
        <f t="shared" si="2"/>
        <v>255.02</v>
      </c>
      <c r="J40" s="110">
        <v>51</v>
      </c>
      <c r="K40" s="108">
        <v>53</v>
      </c>
      <c r="L40" s="109">
        <v>52</v>
      </c>
      <c r="M40" s="40">
        <v>49</v>
      </c>
      <c r="N40" s="110">
        <v>50.02</v>
      </c>
      <c r="O40" s="200" t="s">
        <v>121</v>
      </c>
      <c r="P40" s="26">
        <f t="shared" si="3"/>
        <v>193.64</v>
      </c>
      <c r="Q40" s="111">
        <v>50</v>
      </c>
      <c r="R40" s="40">
        <v>52</v>
      </c>
      <c r="S40" s="40">
        <v>1</v>
      </c>
      <c r="T40" s="110">
        <v>50</v>
      </c>
      <c r="U40" s="40">
        <v>40.64</v>
      </c>
      <c r="V40" s="14"/>
    </row>
    <row r="41" spans="1:24" s="2" customFormat="1" ht="18" customHeight="1">
      <c r="A41" s="14"/>
      <c r="B41" s="191"/>
      <c r="C41" s="14"/>
      <c r="D41" s="14"/>
      <c r="E41" s="107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4" s="2" customFormat="1" ht="18" customHeight="1">
      <c r="A42" s="14"/>
      <c r="B42" s="191"/>
      <c r="C42" s="41"/>
      <c r="D42" s="31"/>
      <c r="E42" s="41"/>
      <c r="F42" s="31"/>
      <c r="G42" s="41"/>
      <c r="H42" s="31"/>
      <c r="I42" s="41"/>
      <c r="J42" s="31"/>
      <c r="K42" s="41"/>
      <c r="L42" s="31"/>
      <c r="M42" s="41"/>
      <c r="N42" s="31"/>
      <c r="O42" s="41"/>
      <c r="P42" s="31"/>
      <c r="Q42" s="41"/>
      <c r="R42" s="31"/>
      <c r="S42" s="41"/>
      <c r="T42" s="31"/>
      <c r="U42" s="41"/>
      <c r="V42" s="14"/>
    </row>
    <row r="43" spans="1:24" s="2" customFormat="1" ht="18" customHeight="1">
      <c r="A43" s="14"/>
      <c r="B43" s="19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4"/>
    </row>
    <row r="44" spans="1:24" s="2" customFormat="1" ht="18" customHeight="1">
      <c r="A44" s="14"/>
      <c r="B44" s="191"/>
      <c r="C44" s="175" t="s">
        <v>20</v>
      </c>
      <c r="D44" s="176" t="s">
        <v>107</v>
      </c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98"/>
      <c r="Q44" s="16"/>
      <c r="R44" s="16"/>
      <c r="S44" s="16"/>
      <c r="T44" s="16"/>
      <c r="U44" s="16"/>
      <c r="V44" s="16"/>
    </row>
    <row r="45" spans="1:24" s="2" customFormat="1" ht="18" customHeight="1">
      <c r="A45" s="14"/>
      <c r="B45" s="191"/>
      <c r="C45" s="175"/>
      <c r="D45" s="159" t="s">
        <v>1</v>
      </c>
      <c r="E45" s="168" t="s">
        <v>14</v>
      </c>
      <c r="F45" s="168" t="s">
        <v>64</v>
      </c>
      <c r="G45" s="168"/>
      <c r="H45" s="168" t="s">
        <v>5</v>
      </c>
      <c r="I45" s="168"/>
      <c r="J45" s="160" t="s">
        <v>0</v>
      </c>
      <c r="K45" s="160"/>
      <c r="L45" s="165" t="s">
        <v>11</v>
      </c>
      <c r="M45" s="165"/>
      <c r="N45" s="199" t="s">
        <v>27</v>
      </c>
      <c r="O45" s="166" t="s">
        <v>3</v>
      </c>
      <c r="P45" s="192" t="s">
        <v>95</v>
      </c>
      <c r="Q45" s="192"/>
      <c r="R45" s="164" t="s">
        <v>76</v>
      </c>
      <c r="S45" s="16"/>
      <c r="T45" s="16"/>
      <c r="U45" s="16"/>
      <c r="V45" s="16"/>
    </row>
    <row r="46" spans="1:24" s="2" customFormat="1" ht="18" customHeight="1">
      <c r="A46" s="14"/>
      <c r="B46" s="191"/>
      <c r="C46" s="175"/>
      <c r="D46" s="159"/>
      <c r="E46" s="168"/>
      <c r="F46" s="168"/>
      <c r="G46" s="168"/>
      <c r="H46" s="168"/>
      <c r="I46" s="168"/>
      <c r="J46" s="160"/>
      <c r="K46" s="160"/>
      <c r="L46" s="165"/>
      <c r="M46" s="165"/>
      <c r="N46" s="199"/>
      <c r="O46" s="166"/>
      <c r="P46" s="100" t="s">
        <v>93</v>
      </c>
      <c r="Q46" s="100" t="s">
        <v>94</v>
      </c>
      <c r="R46" s="164"/>
      <c r="S46" s="16"/>
      <c r="T46" s="16"/>
      <c r="U46" s="16"/>
      <c r="V46" s="16"/>
    </row>
    <row r="47" spans="1:24" s="2" customFormat="1" ht="18" customHeight="1">
      <c r="A47" s="14"/>
      <c r="B47" s="191"/>
      <c r="C47" s="175"/>
      <c r="D47" s="103">
        <v>1</v>
      </c>
      <c r="E47" s="1" t="s">
        <v>98</v>
      </c>
      <c r="F47" s="162" t="s">
        <v>70</v>
      </c>
      <c r="G47" s="163"/>
      <c r="H47" s="162" t="s">
        <v>37</v>
      </c>
      <c r="I47" s="163"/>
      <c r="J47" s="162" t="s">
        <v>62</v>
      </c>
      <c r="K47" s="163"/>
      <c r="L47" s="162" t="s">
        <v>102</v>
      </c>
      <c r="M47" s="163"/>
      <c r="N47" s="33" t="s">
        <v>149</v>
      </c>
      <c r="O47" s="84">
        <v>6.6619999999999999</v>
      </c>
      <c r="P47" s="101"/>
      <c r="Q47" s="101"/>
      <c r="R47" s="66">
        <v>3</v>
      </c>
      <c r="S47" s="16"/>
      <c r="T47" s="16"/>
      <c r="U47" s="16"/>
      <c r="V47" s="16"/>
    </row>
    <row r="48" spans="1:24" s="2" customFormat="1" ht="18" customHeight="1">
      <c r="A48" s="14"/>
      <c r="B48" s="191"/>
      <c r="C48" s="175"/>
      <c r="D48" s="103">
        <v>2</v>
      </c>
      <c r="E48" s="1" t="s">
        <v>137</v>
      </c>
      <c r="F48" s="162" t="s">
        <v>66</v>
      </c>
      <c r="G48" s="163"/>
      <c r="H48" s="162" t="s">
        <v>36</v>
      </c>
      <c r="I48" s="163"/>
      <c r="J48" s="162" t="s">
        <v>62</v>
      </c>
      <c r="K48" s="163"/>
      <c r="L48" s="162" t="s">
        <v>100</v>
      </c>
      <c r="M48" s="163"/>
      <c r="N48" s="33" t="s">
        <v>155</v>
      </c>
      <c r="O48" s="84">
        <v>6.6980000000000004</v>
      </c>
      <c r="P48" s="125">
        <f>O48-$O$47</f>
        <v>3.6000000000000476E-2</v>
      </c>
      <c r="Q48" s="124"/>
      <c r="R48" s="65">
        <v>2</v>
      </c>
      <c r="S48" s="16"/>
      <c r="T48" s="16"/>
      <c r="U48" s="16"/>
      <c r="V48" s="16"/>
    </row>
    <row r="49" spans="1:22" s="2" customFormat="1" ht="18" customHeight="1">
      <c r="A49" s="14"/>
      <c r="B49" s="191"/>
      <c r="C49" s="175"/>
      <c r="D49" s="103">
        <v>3</v>
      </c>
      <c r="E49" s="1" t="s">
        <v>68</v>
      </c>
      <c r="F49" s="162" t="s">
        <v>63</v>
      </c>
      <c r="G49" s="163"/>
      <c r="H49" s="162" t="s">
        <v>2</v>
      </c>
      <c r="I49" s="163"/>
      <c r="J49" s="162" t="s">
        <v>61</v>
      </c>
      <c r="K49" s="163"/>
      <c r="L49" s="162" t="s">
        <v>101</v>
      </c>
      <c r="M49" s="163"/>
      <c r="N49" s="33" t="s">
        <v>149</v>
      </c>
      <c r="O49" s="84">
        <v>6.7290000000000001</v>
      </c>
      <c r="P49" s="125">
        <f t="shared" ref="P49:P60" si="5">O49-$O$47</f>
        <v>6.7000000000000171E-2</v>
      </c>
      <c r="Q49" s="125">
        <f>O49-O48</f>
        <v>3.0999999999999694E-2</v>
      </c>
      <c r="R49" s="68">
        <v>5</v>
      </c>
      <c r="S49" s="16"/>
      <c r="T49" s="16"/>
      <c r="U49" s="16"/>
      <c r="V49" s="16"/>
    </row>
    <row r="50" spans="1:22" s="2" customFormat="1" ht="18" customHeight="1">
      <c r="A50" s="14"/>
      <c r="B50" s="191"/>
      <c r="C50" s="175"/>
      <c r="D50" s="103">
        <v>4</v>
      </c>
      <c r="E50" s="1" t="s">
        <v>99</v>
      </c>
      <c r="F50" s="162" t="s">
        <v>37</v>
      </c>
      <c r="G50" s="163"/>
      <c r="H50" s="162" t="s">
        <v>97</v>
      </c>
      <c r="I50" s="163"/>
      <c r="J50" s="162" t="s">
        <v>62</v>
      </c>
      <c r="K50" s="163"/>
      <c r="L50" s="162" t="s">
        <v>102</v>
      </c>
      <c r="M50" s="163"/>
      <c r="N50" s="33" t="s">
        <v>149</v>
      </c>
      <c r="O50" s="84">
        <v>6.7560000000000002</v>
      </c>
      <c r="P50" s="125">
        <f t="shared" si="5"/>
        <v>9.4000000000000306E-2</v>
      </c>
      <c r="Q50" s="125">
        <f t="shared" ref="Q50:Q60" si="6">O50-O49</f>
        <v>2.7000000000000135E-2</v>
      </c>
      <c r="R50" s="64">
        <v>1</v>
      </c>
      <c r="S50" s="16"/>
      <c r="T50" s="16"/>
      <c r="U50" s="16"/>
      <c r="V50" s="16"/>
    </row>
    <row r="51" spans="1:22" s="2" customFormat="1" ht="18" customHeight="1">
      <c r="A51" s="14"/>
      <c r="B51" s="191"/>
      <c r="C51" s="175"/>
      <c r="D51" s="103">
        <v>5</v>
      </c>
      <c r="E51" s="1" t="s">
        <v>135</v>
      </c>
      <c r="F51" s="162" t="s">
        <v>97</v>
      </c>
      <c r="G51" s="163"/>
      <c r="H51" s="162" t="s">
        <v>63</v>
      </c>
      <c r="I51" s="163"/>
      <c r="J51" s="162" t="s">
        <v>62</v>
      </c>
      <c r="K51" s="163"/>
      <c r="L51" s="162" t="s">
        <v>101</v>
      </c>
      <c r="M51" s="163"/>
      <c r="N51" s="33" t="s">
        <v>149</v>
      </c>
      <c r="O51" s="84">
        <v>6.7590000000000003</v>
      </c>
      <c r="P51" s="125">
        <f t="shared" si="5"/>
        <v>9.7000000000000419E-2</v>
      </c>
      <c r="Q51" s="123">
        <f t="shared" si="6"/>
        <v>3.0000000000001137E-3</v>
      </c>
      <c r="R51" s="67">
        <v>4</v>
      </c>
      <c r="S51" s="14"/>
      <c r="T51" s="14"/>
      <c r="U51" s="14"/>
      <c r="V51" s="14"/>
    </row>
    <row r="52" spans="1:22" s="2" customFormat="1" ht="18" customHeight="1">
      <c r="A52" s="14"/>
      <c r="B52" s="191"/>
      <c r="C52" s="175"/>
      <c r="D52" s="103">
        <v>6</v>
      </c>
      <c r="E52" s="56" t="s">
        <v>136</v>
      </c>
      <c r="F52" s="162" t="s">
        <v>119</v>
      </c>
      <c r="G52" s="163"/>
      <c r="H52" s="162" t="s">
        <v>70</v>
      </c>
      <c r="I52" s="163"/>
      <c r="J52" s="162" t="s">
        <v>104</v>
      </c>
      <c r="K52" s="163"/>
      <c r="L52" s="162" t="s">
        <v>142</v>
      </c>
      <c r="M52" s="163"/>
      <c r="N52" s="87" t="s">
        <v>152</v>
      </c>
      <c r="O52" s="112">
        <v>6.766</v>
      </c>
      <c r="P52" s="127">
        <f t="shared" si="5"/>
        <v>0.10400000000000009</v>
      </c>
      <c r="Q52" s="129">
        <f t="shared" si="6"/>
        <v>6.9999999999996732E-3</v>
      </c>
      <c r="R52" s="70">
        <v>7</v>
      </c>
      <c r="S52" s="14"/>
      <c r="T52" s="64">
        <v>1</v>
      </c>
      <c r="U52" s="14"/>
      <c r="V52" s="14"/>
    </row>
    <row r="53" spans="1:22" s="2" customFormat="1" ht="18" customHeight="1">
      <c r="A53" s="14"/>
      <c r="B53" s="191"/>
      <c r="C53" s="175"/>
      <c r="D53" s="103">
        <v>7</v>
      </c>
      <c r="E53" s="1" t="s">
        <v>130</v>
      </c>
      <c r="F53" s="162" t="s">
        <v>75</v>
      </c>
      <c r="G53" s="163"/>
      <c r="H53" s="162" t="s">
        <v>74</v>
      </c>
      <c r="I53" s="163"/>
      <c r="J53" s="162" t="s">
        <v>140</v>
      </c>
      <c r="K53" s="163"/>
      <c r="L53" s="162" t="s">
        <v>101</v>
      </c>
      <c r="M53" s="163"/>
      <c r="N53" s="33" t="s">
        <v>150</v>
      </c>
      <c r="O53" s="84">
        <v>6.766</v>
      </c>
      <c r="P53" s="126">
        <f t="shared" si="5"/>
        <v>0.10400000000000009</v>
      </c>
      <c r="Q53" s="123">
        <f t="shared" si="6"/>
        <v>0</v>
      </c>
      <c r="R53" s="69">
        <v>6</v>
      </c>
      <c r="S53" s="14"/>
      <c r="T53" s="65">
        <v>2</v>
      </c>
      <c r="U53" s="14"/>
      <c r="V53" s="14"/>
    </row>
    <row r="54" spans="1:22" s="2" customFormat="1" ht="18" customHeight="1">
      <c r="A54" s="14"/>
      <c r="B54" s="191"/>
      <c r="C54" s="175"/>
      <c r="D54" s="103">
        <v>8</v>
      </c>
      <c r="E54" s="1" t="s">
        <v>138</v>
      </c>
      <c r="F54" s="162" t="s">
        <v>34</v>
      </c>
      <c r="G54" s="163"/>
      <c r="H54" s="162" t="s">
        <v>66</v>
      </c>
      <c r="I54" s="163"/>
      <c r="J54" s="162" t="s">
        <v>62</v>
      </c>
      <c r="K54" s="163"/>
      <c r="L54" s="162" t="s">
        <v>141</v>
      </c>
      <c r="M54" s="163"/>
      <c r="N54" s="33" t="s">
        <v>149</v>
      </c>
      <c r="O54" s="84">
        <v>6.77</v>
      </c>
      <c r="P54" s="126">
        <f t="shared" si="5"/>
        <v>0.10799999999999965</v>
      </c>
      <c r="Q54" s="123">
        <f t="shared" si="6"/>
        <v>3.9999999999995595E-3</v>
      </c>
      <c r="R54" s="66">
        <v>3</v>
      </c>
      <c r="S54" s="14"/>
      <c r="T54" s="66">
        <v>3</v>
      </c>
      <c r="U54" s="14"/>
      <c r="V54" s="14"/>
    </row>
    <row r="55" spans="1:22" s="2" customFormat="1" ht="18" customHeight="1">
      <c r="A55" s="14"/>
      <c r="B55" s="191"/>
      <c r="C55" s="175"/>
      <c r="D55" s="103">
        <v>9</v>
      </c>
      <c r="E55" s="1" t="s">
        <v>134</v>
      </c>
      <c r="F55" s="162" t="s">
        <v>122</v>
      </c>
      <c r="G55" s="163"/>
      <c r="H55" s="162" t="s">
        <v>34</v>
      </c>
      <c r="I55" s="163"/>
      <c r="J55" s="162" t="s">
        <v>104</v>
      </c>
      <c r="K55" s="163"/>
      <c r="L55" s="162" t="s">
        <v>103</v>
      </c>
      <c r="M55" s="163"/>
      <c r="N55" s="33" t="s">
        <v>149</v>
      </c>
      <c r="O55" s="84">
        <v>6.7729999999999997</v>
      </c>
      <c r="P55" s="126">
        <f t="shared" si="5"/>
        <v>0.11099999999999977</v>
      </c>
      <c r="Q55" s="123">
        <f t="shared" si="6"/>
        <v>3.0000000000001137E-3</v>
      </c>
      <c r="R55" s="64">
        <v>1</v>
      </c>
      <c r="S55" s="14"/>
      <c r="T55" s="67">
        <v>4</v>
      </c>
      <c r="U55" s="14"/>
      <c r="V55" s="14"/>
    </row>
    <row r="56" spans="1:22" s="2" customFormat="1" ht="18" customHeight="1">
      <c r="A56" s="14"/>
      <c r="B56" s="191"/>
      <c r="C56" s="175"/>
      <c r="D56" s="103">
        <v>10</v>
      </c>
      <c r="E56" s="1" t="s">
        <v>50</v>
      </c>
      <c r="F56" s="162" t="s">
        <v>2</v>
      </c>
      <c r="G56" s="163"/>
      <c r="H56" s="162" t="s">
        <v>115</v>
      </c>
      <c r="I56" s="163"/>
      <c r="J56" s="162" t="s">
        <v>62</v>
      </c>
      <c r="K56" s="163"/>
      <c r="L56" s="162" t="s">
        <v>101</v>
      </c>
      <c r="M56" s="163"/>
      <c r="N56" s="33" t="s">
        <v>155</v>
      </c>
      <c r="O56" s="84">
        <v>6.7969999999999997</v>
      </c>
      <c r="P56" s="126">
        <f t="shared" si="5"/>
        <v>0.13499999999999979</v>
      </c>
      <c r="Q56" s="125">
        <f t="shared" si="6"/>
        <v>2.4000000000000021E-2</v>
      </c>
      <c r="R56" s="68">
        <v>5</v>
      </c>
      <c r="S56" s="14"/>
      <c r="T56" s="68">
        <v>5</v>
      </c>
      <c r="U56" s="14"/>
      <c r="V56" s="14"/>
    </row>
    <row r="57" spans="1:22" s="2" customFormat="1" ht="18" customHeight="1">
      <c r="A57" s="14"/>
      <c r="B57" s="191"/>
      <c r="C57" s="175"/>
      <c r="D57" s="103">
        <v>11</v>
      </c>
      <c r="E57" s="56" t="s">
        <v>73</v>
      </c>
      <c r="F57" s="162" t="s">
        <v>74</v>
      </c>
      <c r="G57" s="163"/>
      <c r="H57" s="162" t="s">
        <v>75</v>
      </c>
      <c r="I57" s="163"/>
      <c r="J57" s="162" t="s">
        <v>106</v>
      </c>
      <c r="K57" s="163"/>
      <c r="L57" s="162" t="s">
        <v>142</v>
      </c>
      <c r="M57" s="163"/>
      <c r="N57" s="87" t="s">
        <v>152</v>
      </c>
      <c r="O57" s="88">
        <v>6.8250000000000002</v>
      </c>
      <c r="P57" s="127">
        <f t="shared" si="5"/>
        <v>0.16300000000000026</v>
      </c>
      <c r="Q57" s="128">
        <f t="shared" si="6"/>
        <v>2.8000000000000469E-2</v>
      </c>
      <c r="R57" s="65">
        <v>2</v>
      </c>
      <c r="S57" s="14"/>
      <c r="T57" s="69">
        <v>6</v>
      </c>
      <c r="U57" s="14"/>
      <c r="V57" s="14"/>
    </row>
    <row r="58" spans="1:22" s="2" customFormat="1" ht="18" customHeight="1">
      <c r="A58" s="14"/>
      <c r="B58" s="191"/>
      <c r="C58" s="175"/>
      <c r="D58" s="103">
        <v>12</v>
      </c>
      <c r="E58" s="1" t="s">
        <v>131</v>
      </c>
      <c r="F58" s="162" t="s">
        <v>72</v>
      </c>
      <c r="G58" s="163"/>
      <c r="H58" s="162" t="s">
        <v>114</v>
      </c>
      <c r="I58" s="163"/>
      <c r="J58" s="162" t="s">
        <v>105</v>
      </c>
      <c r="K58" s="163"/>
      <c r="L58" s="162" t="s">
        <v>126</v>
      </c>
      <c r="M58" s="163"/>
      <c r="N58" s="33" t="s">
        <v>156</v>
      </c>
      <c r="O58" s="85">
        <v>6.9630000000000001</v>
      </c>
      <c r="P58" s="126">
        <f t="shared" si="5"/>
        <v>0.30100000000000016</v>
      </c>
      <c r="Q58" s="126">
        <f t="shared" si="6"/>
        <v>0.1379999999999999</v>
      </c>
      <c r="R58" s="70">
        <v>7</v>
      </c>
      <c r="S58" s="14"/>
      <c r="T58" s="70">
        <v>7</v>
      </c>
      <c r="U58" s="14"/>
      <c r="V58" s="14"/>
    </row>
    <row r="59" spans="1:22" s="2" customFormat="1" ht="18" customHeight="1">
      <c r="A59" s="14"/>
      <c r="B59" s="191"/>
      <c r="C59" s="175"/>
      <c r="D59" s="103">
        <v>13</v>
      </c>
      <c r="E59" s="1" t="s">
        <v>139</v>
      </c>
      <c r="F59" s="162" t="s">
        <v>114</v>
      </c>
      <c r="G59" s="163"/>
      <c r="H59" s="162" t="s">
        <v>72</v>
      </c>
      <c r="I59" s="163"/>
      <c r="J59" s="162" t="s">
        <v>143</v>
      </c>
      <c r="K59" s="163"/>
      <c r="L59" s="162" t="s">
        <v>120</v>
      </c>
      <c r="M59" s="163"/>
      <c r="N59" s="33" t="s">
        <v>156</v>
      </c>
      <c r="O59" s="85">
        <v>6.9820000000000002</v>
      </c>
      <c r="P59" s="126">
        <f t="shared" si="5"/>
        <v>0.32000000000000028</v>
      </c>
      <c r="Q59" s="125">
        <f t="shared" si="6"/>
        <v>1.9000000000000128E-2</v>
      </c>
      <c r="R59" s="67">
        <v>4</v>
      </c>
      <c r="S59" s="14"/>
      <c r="T59" s="14"/>
      <c r="U59" s="14"/>
      <c r="V59" s="14"/>
    </row>
    <row r="60" spans="1:22" s="2" customFormat="1" ht="18" customHeight="1">
      <c r="A60" s="14"/>
      <c r="B60" s="191"/>
      <c r="C60" s="175"/>
      <c r="D60" s="103">
        <v>14</v>
      </c>
      <c r="E60" s="1" t="s">
        <v>133</v>
      </c>
      <c r="F60" s="162" t="s">
        <v>115</v>
      </c>
      <c r="G60" s="163"/>
      <c r="H60" s="162" t="s">
        <v>119</v>
      </c>
      <c r="I60" s="163"/>
      <c r="J60" s="162" t="s">
        <v>123</v>
      </c>
      <c r="K60" s="163"/>
      <c r="L60" s="162" t="s">
        <v>103</v>
      </c>
      <c r="M60" s="163"/>
      <c r="N60" s="33" t="s">
        <v>153</v>
      </c>
      <c r="O60" s="30">
        <v>7.06</v>
      </c>
      <c r="P60" s="126">
        <f t="shared" si="5"/>
        <v>0.39799999999999969</v>
      </c>
      <c r="Q60" s="125">
        <f t="shared" si="6"/>
        <v>7.7999999999999403E-2</v>
      </c>
      <c r="R60" s="69">
        <v>6</v>
      </c>
      <c r="S60" s="14"/>
      <c r="T60" s="14"/>
      <c r="U60" s="14"/>
      <c r="V60" s="14"/>
    </row>
    <row r="61" spans="1:22" s="2" customFormat="1" ht="18" customHeight="1">
      <c r="A61" s="5"/>
      <c r="B61" s="191"/>
      <c r="C61" s="17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14"/>
    </row>
    <row r="62" spans="1:22" s="2" customFormat="1" ht="18" customHeight="1">
      <c r="A62" s="14"/>
      <c r="B62" s="191"/>
      <c r="C62" s="175"/>
      <c r="D62" s="176" t="s">
        <v>21</v>
      </c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93"/>
      <c r="V62" s="14"/>
    </row>
    <row r="63" spans="1:22" s="2" customFormat="1" ht="18" customHeight="1">
      <c r="A63" s="14"/>
      <c r="B63" s="191"/>
      <c r="C63" s="175"/>
      <c r="D63" s="159" t="s">
        <v>1</v>
      </c>
      <c r="E63" s="168" t="s">
        <v>14</v>
      </c>
      <c r="F63" s="169" t="s">
        <v>4</v>
      </c>
      <c r="G63" s="167" t="s">
        <v>18</v>
      </c>
      <c r="H63" s="188" t="s">
        <v>15</v>
      </c>
      <c r="I63" s="189"/>
      <c r="J63" s="189"/>
      <c r="K63" s="189"/>
      <c r="L63" s="189"/>
      <c r="M63" s="189"/>
      <c r="N63" s="190"/>
      <c r="O63" s="188" t="s">
        <v>16</v>
      </c>
      <c r="P63" s="189"/>
      <c r="Q63" s="189"/>
      <c r="R63" s="189"/>
      <c r="S63" s="189"/>
      <c r="T63" s="189"/>
      <c r="U63" s="190"/>
      <c r="V63" s="14"/>
    </row>
    <row r="64" spans="1:22" s="2" customFormat="1" ht="18" customHeight="1">
      <c r="A64" s="14"/>
      <c r="B64" s="191"/>
      <c r="C64" s="175"/>
      <c r="D64" s="159"/>
      <c r="E64" s="168"/>
      <c r="F64" s="170"/>
      <c r="G64" s="167"/>
      <c r="H64" s="102" t="s">
        <v>78</v>
      </c>
      <c r="I64" s="32" t="s">
        <v>17</v>
      </c>
      <c r="J64" s="22">
        <v>1</v>
      </c>
      <c r="K64" s="19">
        <v>2</v>
      </c>
      <c r="L64" s="20">
        <v>3</v>
      </c>
      <c r="M64" s="21">
        <v>4</v>
      </c>
      <c r="N64" s="27">
        <v>5</v>
      </c>
      <c r="O64" s="102" t="s">
        <v>78</v>
      </c>
      <c r="P64" s="32" t="s">
        <v>17</v>
      </c>
      <c r="Q64" s="22">
        <v>1</v>
      </c>
      <c r="R64" s="19">
        <v>2</v>
      </c>
      <c r="S64" s="20">
        <v>3</v>
      </c>
      <c r="T64" s="21">
        <v>4</v>
      </c>
      <c r="U64" s="27">
        <v>5</v>
      </c>
      <c r="V64" s="14"/>
    </row>
    <row r="65" spans="1:22" s="2" customFormat="1" ht="18" customHeight="1">
      <c r="A65" s="14"/>
      <c r="B65" s="191"/>
      <c r="C65" s="175"/>
      <c r="D65" s="63">
        <v>1</v>
      </c>
      <c r="E65" s="1" t="s">
        <v>98</v>
      </c>
      <c r="F65" s="34">
        <v>20</v>
      </c>
      <c r="G65" s="113">
        <f>I65+P65</f>
        <v>511.62</v>
      </c>
      <c r="H65" s="200" t="s">
        <v>79</v>
      </c>
      <c r="I65" s="89">
        <f t="shared" ref="I65:I78" si="7">SUM(J65:N65)</f>
        <v>256.63</v>
      </c>
      <c r="J65" s="111">
        <v>50.63</v>
      </c>
      <c r="K65" s="108">
        <v>53</v>
      </c>
      <c r="L65" s="109">
        <v>52</v>
      </c>
      <c r="M65" s="109">
        <v>52</v>
      </c>
      <c r="N65" s="40">
        <v>49</v>
      </c>
      <c r="O65" s="200" t="s">
        <v>84</v>
      </c>
      <c r="P65" s="89">
        <f t="shared" ref="P65:P78" si="8">SUM(Q65:U65)</f>
        <v>254.99</v>
      </c>
      <c r="Q65" s="109">
        <v>51.99</v>
      </c>
      <c r="R65" s="109">
        <v>52</v>
      </c>
      <c r="S65" s="110">
        <v>51</v>
      </c>
      <c r="T65" s="110">
        <v>51</v>
      </c>
      <c r="U65" s="40">
        <v>49</v>
      </c>
      <c r="V65" s="14"/>
    </row>
    <row r="66" spans="1:22" s="2" customFormat="1" ht="18" customHeight="1">
      <c r="A66" s="14"/>
      <c r="B66" s="191"/>
      <c r="C66" s="175"/>
      <c r="D66" s="63">
        <v>2</v>
      </c>
      <c r="E66" s="1" t="s">
        <v>134</v>
      </c>
      <c r="F66" s="34">
        <v>18</v>
      </c>
      <c r="G66" s="113">
        <f t="shared" ref="G66:G78" si="9">I66+P66</f>
        <v>504.55000000000007</v>
      </c>
      <c r="H66" s="200" t="s">
        <v>124</v>
      </c>
      <c r="I66" s="92">
        <f t="shared" si="7"/>
        <v>252.53000000000003</v>
      </c>
      <c r="J66" s="110">
        <v>50.45</v>
      </c>
      <c r="K66" s="109">
        <v>52</v>
      </c>
      <c r="L66" s="111">
        <v>50.63</v>
      </c>
      <c r="M66" s="110">
        <v>50.45</v>
      </c>
      <c r="N66" s="40">
        <v>49</v>
      </c>
      <c r="O66" s="200" t="s">
        <v>85</v>
      </c>
      <c r="P66" s="92">
        <f t="shared" si="8"/>
        <v>252.02</v>
      </c>
      <c r="Q66" s="115">
        <v>50</v>
      </c>
      <c r="R66" s="110">
        <v>51.02</v>
      </c>
      <c r="S66" s="110">
        <v>51</v>
      </c>
      <c r="T66" s="110">
        <v>51</v>
      </c>
      <c r="U66" s="40">
        <v>49</v>
      </c>
      <c r="V66" s="14"/>
    </row>
    <row r="67" spans="1:22" s="2" customFormat="1" ht="18" customHeight="1">
      <c r="A67" s="14"/>
      <c r="B67" s="191"/>
      <c r="C67" s="175"/>
      <c r="D67" s="63">
        <v>3</v>
      </c>
      <c r="E67" s="1" t="s">
        <v>99</v>
      </c>
      <c r="F67" s="34">
        <v>16</v>
      </c>
      <c r="G67" s="113">
        <f t="shared" si="9"/>
        <v>503.65</v>
      </c>
      <c r="H67" s="200" t="s">
        <v>84</v>
      </c>
      <c r="I67" s="119">
        <f t="shared" si="7"/>
        <v>249.26</v>
      </c>
      <c r="J67" s="40">
        <v>48</v>
      </c>
      <c r="K67" s="109">
        <v>52</v>
      </c>
      <c r="L67" s="111">
        <v>50.63</v>
      </c>
      <c r="M67" s="111">
        <v>50.63</v>
      </c>
      <c r="N67" s="40">
        <v>48</v>
      </c>
      <c r="O67" s="200" t="s">
        <v>88</v>
      </c>
      <c r="P67" s="90">
        <f t="shared" si="8"/>
        <v>254.39</v>
      </c>
      <c r="Q67" s="115">
        <v>50</v>
      </c>
      <c r="R67" s="109">
        <v>52.39</v>
      </c>
      <c r="S67" s="109">
        <v>52</v>
      </c>
      <c r="T67" s="109">
        <v>52</v>
      </c>
      <c r="U67" s="40">
        <v>48</v>
      </c>
      <c r="V67" s="14"/>
    </row>
    <row r="68" spans="1:22" s="2" customFormat="1" ht="18" customHeight="1">
      <c r="A68" s="14"/>
      <c r="B68" s="191"/>
      <c r="C68" s="175"/>
      <c r="D68" s="81">
        <v>4</v>
      </c>
      <c r="E68" s="1" t="s">
        <v>68</v>
      </c>
      <c r="F68" s="34">
        <v>15</v>
      </c>
      <c r="G68" s="113">
        <f t="shared" si="9"/>
        <v>503.53999999999996</v>
      </c>
      <c r="H68" s="200" t="s">
        <v>89</v>
      </c>
      <c r="I68" s="90">
        <f t="shared" si="7"/>
        <v>254.63</v>
      </c>
      <c r="J68" s="111">
        <v>50.63</v>
      </c>
      <c r="K68" s="109">
        <v>52</v>
      </c>
      <c r="L68" s="109">
        <v>52</v>
      </c>
      <c r="M68" s="109">
        <v>52</v>
      </c>
      <c r="N68" s="40">
        <v>48</v>
      </c>
      <c r="O68" s="200" t="s">
        <v>83</v>
      </c>
      <c r="P68" s="26">
        <f t="shared" si="8"/>
        <v>248.91</v>
      </c>
      <c r="Q68" s="40">
        <v>49</v>
      </c>
      <c r="R68" s="110">
        <v>51</v>
      </c>
      <c r="S68" s="109">
        <v>51.91</v>
      </c>
      <c r="T68" s="115">
        <v>50</v>
      </c>
      <c r="U68" s="40">
        <v>47</v>
      </c>
      <c r="V68" s="14"/>
    </row>
    <row r="69" spans="1:22" s="2" customFormat="1" ht="18" customHeight="1">
      <c r="A69" s="14"/>
      <c r="B69" s="191"/>
      <c r="C69" s="175"/>
      <c r="D69" s="103">
        <v>5</v>
      </c>
      <c r="E69" s="1" t="s">
        <v>73</v>
      </c>
      <c r="F69" s="34">
        <v>14</v>
      </c>
      <c r="G69" s="113">
        <f t="shared" si="9"/>
        <v>502.37</v>
      </c>
      <c r="H69" s="200" t="s">
        <v>86</v>
      </c>
      <c r="I69" s="119">
        <f t="shared" si="7"/>
        <v>248.79</v>
      </c>
      <c r="J69" s="110">
        <v>50.45</v>
      </c>
      <c r="K69" s="40">
        <v>49</v>
      </c>
      <c r="L69" s="109">
        <v>52</v>
      </c>
      <c r="M69" s="40">
        <v>49.34</v>
      </c>
      <c r="N69" s="40">
        <v>48</v>
      </c>
      <c r="O69" s="200" t="s">
        <v>91</v>
      </c>
      <c r="P69" s="91">
        <f t="shared" si="8"/>
        <v>253.57999999999998</v>
      </c>
      <c r="Q69" s="110">
        <v>51</v>
      </c>
      <c r="R69" s="110">
        <v>51</v>
      </c>
      <c r="S69" s="109">
        <v>52</v>
      </c>
      <c r="T69" s="110">
        <v>50.58</v>
      </c>
      <c r="U69" s="40">
        <v>49</v>
      </c>
      <c r="V69" s="14"/>
    </row>
    <row r="70" spans="1:22" s="2" customFormat="1" ht="18" customHeight="1">
      <c r="A70" s="14"/>
      <c r="B70" s="191"/>
      <c r="C70" s="175"/>
      <c r="D70" s="103">
        <v>6</v>
      </c>
      <c r="E70" s="56" t="s">
        <v>138</v>
      </c>
      <c r="F70" s="34">
        <v>13</v>
      </c>
      <c r="G70" s="113">
        <f t="shared" si="9"/>
        <v>501.70000000000005</v>
      </c>
      <c r="H70" s="200" t="s">
        <v>85</v>
      </c>
      <c r="I70" s="119">
        <f t="shared" si="7"/>
        <v>248.53000000000003</v>
      </c>
      <c r="J70" s="110">
        <v>50.45</v>
      </c>
      <c r="K70" s="111">
        <v>50.63</v>
      </c>
      <c r="L70" s="40">
        <v>49</v>
      </c>
      <c r="M70" s="110">
        <v>50.45</v>
      </c>
      <c r="N70" s="40">
        <v>48</v>
      </c>
      <c r="O70" s="200" t="s">
        <v>81</v>
      </c>
      <c r="P70" s="92">
        <f t="shared" si="8"/>
        <v>253.17000000000002</v>
      </c>
      <c r="Q70" s="109">
        <v>52.17</v>
      </c>
      <c r="R70" s="109">
        <v>52</v>
      </c>
      <c r="S70" s="110">
        <v>51</v>
      </c>
      <c r="T70" s="40">
        <v>49</v>
      </c>
      <c r="U70" s="40">
        <v>49</v>
      </c>
      <c r="V70" s="14"/>
    </row>
    <row r="71" spans="1:22" s="2" customFormat="1" ht="18" customHeight="1">
      <c r="A71" s="14"/>
      <c r="B71" s="191"/>
      <c r="C71" s="175"/>
      <c r="D71" s="103">
        <v>7</v>
      </c>
      <c r="E71" s="1" t="s">
        <v>136</v>
      </c>
      <c r="F71" s="34">
        <v>12</v>
      </c>
      <c r="G71" s="113">
        <f t="shared" si="9"/>
        <v>500.16999999999996</v>
      </c>
      <c r="H71" s="200" t="s">
        <v>121</v>
      </c>
      <c r="I71" s="119">
        <f t="shared" si="7"/>
        <v>249.07</v>
      </c>
      <c r="J71" s="110">
        <v>50.45</v>
      </c>
      <c r="K71" s="111">
        <v>50.63</v>
      </c>
      <c r="L71" s="111">
        <v>50.63</v>
      </c>
      <c r="M71" s="40">
        <v>49</v>
      </c>
      <c r="N71" s="40">
        <v>48.36</v>
      </c>
      <c r="O71" s="200" t="s">
        <v>79</v>
      </c>
      <c r="P71" s="92">
        <f t="shared" si="8"/>
        <v>251.1</v>
      </c>
      <c r="Q71" s="115">
        <v>50</v>
      </c>
      <c r="R71" s="109">
        <v>52</v>
      </c>
      <c r="S71" s="109">
        <v>52</v>
      </c>
      <c r="T71" s="40">
        <v>48</v>
      </c>
      <c r="U71" s="40">
        <v>49.1</v>
      </c>
      <c r="V71" s="14"/>
    </row>
    <row r="72" spans="1:22" s="2" customFormat="1" ht="18" customHeight="1">
      <c r="A72" s="14"/>
      <c r="B72" s="191"/>
      <c r="C72" s="175"/>
      <c r="D72" s="103">
        <v>8</v>
      </c>
      <c r="E72" s="1" t="s">
        <v>130</v>
      </c>
      <c r="F72" s="34">
        <v>11</v>
      </c>
      <c r="G72" s="71">
        <f t="shared" si="9"/>
        <v>493.72</v>
      </c>
      <c r="H72" s="200" t="s">
        <v>91</v>
      </c>
      <c r="I72" s="119">
        <f t="shared" si="7"/>
        <v>248.32000000000002</v>
      </c>
      <c r="J72" s="111">
        <v>50.63</v>
      </c>
      <c r="K72" s="110">
        <v>50.45</v>
      </c>
      <c r="L72" s="109">
        <v>52</v>
      </c>
      <c r="M72" s="40">
        <v>49</v>
      </c>
      <c r="N72" s="40">
        <v>46.24</v>
      </c>
      <c r="O72" s="200" t="s">
        <v>86</v>
      </c>
      <c r="P72" s="26">
        <f t="shared" si="8"/>
        <v>245.4</v>
      </c>
      <c r="Q72" s="110">
        <v>51</v>
      </c>
      <c r="R72" s="40">
        <v>49</v>
      </c>
      <c r="S72" s="40">
        <v>49</v>
      </c>
      <c r="T72" s="40">
        <v>48</v>
      </c>
      <c r="U72" s="40">
        <v>48.4</v>
      </c>
      <c r="V72" s="14"/>
    </row>
    <row r="73" spans="1:22" s="2" customFormat="1" ht="18" customHeight="1">
      <c r="A73" s="14"/>
      <c r="B73" s="191"/>
      <c r="C73" s="175"/>
      <c r="D73" s="103">
        <v>9</v>
      </c>
      <c r="E73" s="1" t="s">
        <v>135</v>
      </c>
      <c r="F73" s="34">
        <v>10</v>
      </c>
      <c r="G73" s="71">
        <f t="shared" si="9"/>
        <v>493.03999999999996</v>
      </c>
      <c r="H73" s="200" t="s">
        <v>88</v>
      </c>
      <c r="I73" s="92">
        <f t="shared" si="7"/>
        <v>250.92</v>
      </c>
      <c r="J73" s="40">
        <v>49</v>
      </c>
      <c r="K73" s="111">
        <v>50.63</v>
      </c>
      <c r="L73" s="109">
        <v>52</v>
      </c>
      <c r="M73" s="110">
        <v>50.45</v>
      </c>
      <c r="N73" s="40">
        <v>48.84</v>
      </c>
      <c r="O73" s="200" t="s">
        <v>89</v>
      </c>
      <c r="P73" s="26">
        <f t="shared" si="8"/>
        <v>242.12</v>
      </c>
      <c r="Q73" s="109">
        <v>51</v>
      </c>
      <c r="R73" s="109">
        <v>52</v>
      </c>
      <c r="S73" s="110">
        <v>51</v>
      </c>
      <c r="T73" s="40">
        <v>40</v>
      </c>
      <c r="U73" s="40">
        <v>48.12</v>
      </c>
      <c r="V73" s="14"/>
    </row>
    <row r="74" spans="1:22" s="2" customFormat="1" ht="18" customHeight="1">
      <c r="A74" s="14"/>
      <c r="B74" s="191"/>
      <c r="C74" s="175"/>
      <c r="D74" s="103">
        <v>10</v>
      </c>
      <c r="E74" s="1" t="s">
        <v>131</v>
      </c>
      <c r="F74" s="34">
        <v>9</v>
      </c>
      <c r="G74" s="71">
        <f t="shared" si="9"/>
        <v>490.8</v>
      </c>
      <c r="H74" s="200" t="s">
        <v>92</v>
      </c>
      <c r="I74" s="119">
        <f t="shared" si="7"/>
        <v>246.42000000000002</v>
      </c>
      <c r="J74" s="40">
        <v>49</v>
      </c>
      <c r="K74" s="110">
        <v>50.45</v>
      </c>
      <c r="L74" s="110">
        <v>50.45</v>
      </c>
      <c r="M74" s="40">
        <v>49</v>
      </c>
      <c r="N74" s="40">
        <v>47.52</v>
      </c>
      <c r="O74" s="200" t="s">
        <v>117</v>
      </c>
      <c r="P74" s="26">
        <f t="shared" si="8"/>
        <v>244.38</v>
      </c>
      <c r="Q74" s="40">
        <v>48</v>
      </c>
      <c r="R74" s="110">
        <v>51</v>
      </c>
      <c r="S74" s="110">
        <v>51</v>
      </c>
      <c r="T74" s="40">
        <v>48</v>
      </c>
      <c r="U74" s="40">
        <v>46.38</v>
      </c>
      <c r="V74" s="14"/>
    </row>
    <row r="75" spans="1:22" s="2" customFormat="1" ht="18" customHeight="1">
      <c r="A75" s="14"/>
      <c r="B75" s="191"/>
      <c r="C75" s="175"/>
      <c r="D75" s="103">
        <v>11</v>
      </c>
      <c r="E75" s="56" t="s">
        <v>133</v>
      </c>
      <c r="F75" s="34">
        <v>8</v>
      </c>
      <c r="G75" s="71">
        <f t="shared" si="9"/>
        <v>490.39</v>
      </c>
      <c r="H75" s="200" t="s">
        <v>118</v>
      </c>
      <c r="I75" s="26">
        <f t="shared" si="7"/>
        <v>239.01</v>
      </c>
      <c r="J75" s="40">
        <v>49</v>
      </c>
      <c r="K75" s="40">
        <v>49</v>
      </c>
      <c r="L75" s="40">
        <v>48</v>
      </c>
      <c r="M75" s="40">
        <v>47</v>
      </c>
      <c r="N75" s="40">
        <v>46.01</v>
      </c>
      <c r="O75" s="200" t="s">
        <v>121</v>
      </c>
      <c r="P75" s="92">
        <f t="shared" si="8"/>
        <v>251.38</v>
      </c>
      <c r="Q75" s="115">
        <v>50</v>
      </c>
      <c r="R75" s="110">
        <v>51</v>
      </c>
      <c r="S75" s="110">
        <v>51</v>
      </c>
      <c r="T75" s="115">
        <v>50</v>
      </c>
      <c r="U75" s="40">
        <v>49.38</v>
      </c>
      <c r="V75" s="14"/>
    </row>
    <row r="76" spans="1:22" s="2" customFormat="1" ht="18" customHeight="1">
      <c r="A76" s="14"/>
      <c r="B76" s="191"/>
      <c r="C76" s="175"/>
      <c r="D76" s="81">
        <v>12</v>
      </c>
      <c r="E76" s="1" t="s">
        <v>50</v>
      </c>
      <c r="F76" s="34">
        <v>7</v>
      </c>
      <c r="G76" s="71">
        <f t="shared" si="9"/>
        <v>485.2</v>
      </c>
      <c r="H76" s="200" t="s">
        <v>83</v>
      </c>
      <c r="I76" s="91">
        <f t="shared" si="7"/>
        <v>252.63</v>
      </c>
      <c r="J76" s="111">
        <v>50.63</v>
      </c>
      <c r="K76" s="109">
        <v>52</v>
      </c>
      <c r="L76" s="108">
        <v>53</v>
      </c>
      <c r="M76" s="40">
        <v>49</v>
      </c>
      <c r="N76" s="40">
        <v>48</v>
      </c>
      <c r="O76" s="200" t="s">
        <v>118</v>
      </c>
      <c r="P76" s="26">
        <f t="shared" si="8"/>
        <v>232.57</v>
      </c>
      <c r="Q76" s="40">
        <v>49</v>
      </c>
      <c r="R76" s="40">
        <v>49</v>
      </c>
      <c r="S76" s="40">
        <v>40.57</v>
      </c>
      <c r="T76" s="40">
        <v>49</v>
      </c>
      <c r="U76" s="40">
        <v>45</v>
      </c>
      <c r="V76" s="14"/>
    </row>
    <row r="77" spans="1:22" s="2" customFormat="1" ht="18" customHeight="1">
      <c r="A77" s="14"/>
      <c r="B77" s="191"/>
      <c r="C77" s="175"/>
      <c r="D77" s="81">
        <v>13</v>
      </c>
      <c r="E77" s="1" t="s">
        <v>139</v>
      </c>
      <c r="F77" s="34">
        <v>6</v>
      </c>
      <c r="G77" s="71">
        <f t="shared" si="9"/>
        <v>483.2</v>
      </c>
      <c r="H77" s="200" t="s">
        <v>117</v>
      </c>
      <c r="I77" s="119">
        <f t="shared" si="7"/>
        <v>240.91</v>
      </c>
      <c r="J77" s="40">
        <v>47</v>
      </c>
      <c r="K77" s="40">
        <v>48</v>
      </c>
      <c r="L77" s="40">
        <v>49</v>
      </c>
      <c r="M77" s="40">
        <v>49</v>
      </c>
      <c r="N77" s="40">
        <v>47.91</v>
      </c>
      <c r="O77" s="200" t="s">
        <v>92</v>
      </c>
      <c r="P77" s="26">
        <f t="shared" si="8"/>
        <v>242.29</v>
      </c>
      <c r="Q77" s="40">
        <v>49</v>
      </c>
      <c r="R77" s="40">
        <v>49</v>
      </c>
      <c r="S77" s="40">
        <v>48</v>
      </c>
      <c r="T77" s="40">
        <v>48</v>
      </c>
      <c r="U77" s="40">
        <v>48.29</v>
      </c>
      <c r="V77" s="14"/>
    </row>
    <row r="78" spans="1:22" s="2" customFormat="1" ht="18" customHeight="1">
      <c r="A78" s="14"/>
      <c r="B78" s="191"/>
      <c r="C78" s="175"/>
      <c r="D78" s="81">
        <v>14</v>
      </c>
      <c r="E78" s="1" t="s">
        <v>137</v>
      </c>
      <c r="F78" s="34">
        <v>5</v>
      </c>
      <c r="G78" s="71">
        <f t="shared" si="9"/>
        <v>479.98</v>
      </c>
      <c r="H78" s="200" t="s">
        <v>81</v>
      </c>
      <c r="I78" s="92">
        <f t="shared" si="7"/>
        <v>250.45</v>
      </c>
      <c r="J78" s="109">
        <v>52</v>
      </c>
      <c r="K78" s="40">
        <v>48</v>
      </c>
      <c r="L78" s="109">
        <v>52</v>
      </c>
      <c r="M78" s="110">
        <v>50.45</v>
      </c>
      <c r="N78" s="40">
        <v>48</v>
      </c>
      <c r="O78" s="200" t="s">
        <v>80</v>
      </c>
      <c r="P78" s="26">
        <f t="shared" si="8"/>
        <v>229.53</v>
      </c>
      <c r="Q78" s="115">
        <v>50</v>
      </c>
      <c r="R78" s="40">
        <v>28</v>
      </c>
      <c r="S78" s="110">
        <v>51</v>
      </c>
      <c r="T78" s="110">
        <v>50.53</v>
      </c>
      <c r="U78" s="115">
        <v>50</v>
      </c>
      <c r="V78" s="14"/>
    </row>
    <row r="79" spans="1:22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</sheetData>
  <sortState ref="E65:U78">
    <sortCondition descending="1" ref="G65:G78"/>
  </sortState>
  <mergeCells count="153">
    <mergeCell ref="E2:S2"/>
    <mergeCell ref="B2:D2"/>
    <mergeCell ref="N7:N8"/>
    <mergeCell ref="O7:O8"/>
    <mergeCell ref="R7:R8"/>
    <mergeCell ref="C6:C40"/>
    <mergeCell ref="D6:Q6"/>
    <mergeCell ref="D7:D8"/>
    <mergeCell ref="E7:E8"/>
    <mergeCell ref="F7:G8"/>
    <mergeCell ref="H7:I8"/>
    <mergeCell ref="O25:U25"/>
    <mergeCell ref="H25:N25"/>
    <mergeCell ref="D24:U24"/>
    <mergeCell ref="D25:D26"/>
    <mergeCell ref="B6:B78"/>
    <mergeCell ref="P45:Q45"/>
    <mergeCell ref="P7:Q7"/>
    <mergeCell ref="D62:U62"/>
    <mergeCell ref="J7:K8"/>
    <mergeCell ref="L7:M8"/>
    <mergeCell ref="C44:C78"/>
    <mergeCell ref="D45:D46"/>
    <mergeCell ref="R45:R46"/>
    <mergeCell ref="J45:K46"/>
    <mergeCell ref="L45:M46"/>
    <mergeCell ref="N45:N46"/>
    <mergeCell ref="O45:O46"/>
    <mergeCell ref="G25:G26"/>
    <mergeCell ref="D63:D64"/>
    <mergeCell ref="E63:E64"/>
    <mergeCell ref="F63:F64"/>
    <mergeCell ref="G63:G64"/>
    <mergeCell ref="F47:G47"/>
    <mergeCell ref="F49:G49"/>
    <mergeCell ref="F51:G51"/>
    <mergeCell ref="F53:G53"/>
    <mergeCell ref="F55:G55"/>
    <mergeCell ref="F57:G57"/>
    <mergeCell ref="F59:G59"/>
    <mergeCell ref="E45:E46"/>
    <mergeCell ref="F45:G46"/>
    <mergeCell ref="H45:I46"/>
    <mergeCell ref="D44:P44"/>
    <mergeCell ref="H63:N63"/>
    <mergeCell ref="O63:U63"/>
    <mergeCell ref="E25:E26"/>
    <mergeCell ref="F19:G19"/>
    <mergeCell ref="F20:G20"/>
    <mergeCell ref="F21:G21"/>
    <mergeCell ref="F22:G22"/>
    <mergeCell ref="H9:I9"/>
    <mergeCell ref="H11:I11"/>
    <mergeCell ref="H13:I13"/>
    <mergeCell ref="H15:I15"/>
    <mergeCell ref="H17:I17"/>
    <mergeCell ref="H19:I19"/>
    <mergeCell ref="H21:I21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J11:K11"/>
    <mergeCell ref="L11:M11"/>
    <mergeCell ref="H12:I12"/>
    <mergeCell ref="J12:K12"/>
    <mergeCell ref="L12:M12"/>
    <mergeCell ref="J9:K9"/>
    <mergeCell ref="L9:M9"/>
    <mergeCell ref="H10:I10"/>
    <mergeCell ref="J10:K10"/>
    <mergeCell ref="L10:M10"/>
    <mergeCell ref="J15:K15"/>
    <mergeCell ref="L15:M15"/>
    <mergeCell ref="H16:I16"/>
    <mergeCell ref="J16:K16"/>
    <mergeCell ref="L16:M16"/>
    <mergeCell ref="J13:K13"/>
    <mergeCell ref="L13:M13"/>
    <mergeCell ref="H14:I14"/>
    <mergeCell ref="J14:K14"/>
    <mergeCell ref="L14:M14"/>
    <mergeCell ref="J19:K19"/>
    <mergeCell ref="L19:M19"/>
    <mergeCell ref="H20:I20"/>
    <mergeCell ref="J20:K20"/>
    <mergeCell ref="L20:M20"/>
    <mergeCell ref="J17:K17"/>
    <mergeCell ref="L17:M17"/>
    <mergeCell ref="H18:I18"/>
    <mergeCell ref="J18:K18"/>
    <mergeCell ref="L18:M18"/>
    <mergeCell ref="H47:I47"/>
    <mergeCell ref="J47:K47"/>
    <mergeCell ref="L47:M47"/>
    <mergeCell ref="F48:G48"/>
    <mergeCell ref="H48:I48"/>
    <mergeCell ref="J48:K48"/>
    <mergeCell ref="L48:M48"/>
    <mergeCell ref="J21:K21"/>
    <mergeCell ref="L21:M21"/>
    <mergeCell ref="H22:I22"/>
    <mergeCell ref="J22:K22"/>
    <mergeCell ref="L22:M22"/>
    <mergeCell ref="F25:F26"/>
    <mergeCell ref="H51:I51"/>
    <mergeCell ref="J51:K51"/>
    <mergeCell ref="L51:M51"/>
    <mergeCell ref="F52:G52"/>
    <mergeCell ref="H52:I52"/>
    <mergeCell ref="J52:K52"/>
    <mergeCell ref="L52:M52"/>
    <mergeCell ref="H49:I49"/>
    <mergeCell ref="J49:K49"/>
    <mergeCell ref="L49:M49"/>
    <mergeCell ref="F50:G50"/>
    <mergeCell ref="H50:I50"/>
    <mergeCell ref="J50:K50"/>
    <mergeCell ref="L50:M50"/>
    <mergeCell ref="H55:I55"/>
    <mergeCell ref="J55:K55"/>
    <mergeCell ref="L55:M55"/>
    <mergeCell ref="F56:G56"/>
    <mergeCell ref="H56:I56"/>
    <mergeCell ref="J56:K56"/>
    <mergeCell ref="L56:M56"/>
    <mergeCell ref="H53:I53"/>
    <mergeCell ref="J53:K53"/>
    <mergeCell ref="L53:M53"/>
    <mergeCell ref="F54:G54"/>
    <mergeCell ref="H54:I54"/>
    <mergeCell ref="J54:K54"/>
    <mergeCell ref="L54:M54"/>
    <mergeCell ref="H59:I59"/>
    <mergeCell ref="J59:K59"/>
    <mergeCell ref="L59:M59"/>
    <mergeCell ref="F60:G60"/>
    <mergeCell ref="H60:I60"/>
    <mergeCell ref="J60:K60"/>
    <mergeCell ref="L60:M60"/>
    <mergeCell ref="H57:I57"/>
    <mergeCell ref="J57:K57"/>
    <mergeCell ref="L57:M57"/>
    <mergeCell ref="F58:G58"/>
    <mergeCell ref="H58:I58"/>
    <mergeCell ref="J58:K58"/>
    <mergeCell ref="L58:M58"/>
  </mergeCells>
  <pageMargins left="0.7" right="0.7" top="0.78740157499999996" bottom="0.78740157499999996" header="0.3" footer="0.3"/>
  <pageSetup paperSize="9" orientation="portrait" r:id="rId1"/>
  <ignoredErrors>
    <ignoredError sqref="P7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Gesamtwertung 21 22</vt:lpstr>
      <vt:lpstr>Lauf 1+2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Mayr</dc:creator>
  <cp:lastModifiedBy>DIETER</cp:lastModifiedBy>
  <cp:lastPrinted>2008-03-15T17:43:15Z</cp:lastPrinted>
  <dcterms:created xsi:type="dcterms:W3CDTF">2002-12-07T12:54:54Z</dcterms:created>
  <dcterms:modified xsi:type="dcterms:W3CDTF">2022-10-14T07:42:28Z</dcterms:modified>
</cp:coreProperties>
</file>