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45" windowWidth="16560" windowHeight="11745" tabRatio="725" activeTab="3"/>
  </bookViews>
  <sheets>
    <sheet name="Gesamtwertung 21 22" sheetId="81" r:id="rId1"/>
    <sheet name="Lauf 1+2" sheetId="82" r:id="rId2"/>
    <sheet name="Lauf 3+4" sheetId="83" r:id="rId3"/>
    <sheet name="Lauf 5+6" sheetId="85" r:id="rId4"/>
    <sheet name="Lauf 7+8" sheetId="86" r:id="rId5"/>
    <sheet name="Tabelle2" sheetId="87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85"/>
  <c r="H61"/>
  <c r="H62"/>
  <c r="H63"/>
  <c r="H64"/>
  <c r="H65"/>
  <c r="H66"/>
  <c r="H67"/>
  <c r="H68"/>
  <c r="H59"/>
  <c r="H27"/>
  <c r="H28"/>
  <c r="H29"/>
  <c r="H30"/>
  <c r="H31"/>
  <c r="H32"/>
  <c r="H33"/>
  <c r="H34"/>
  <c r="H35"/>
  <c r="H36"/>
  <c r="H26"/>
  <c r="F90" i="81" l="1"/>
  <c r="G26"/>
  <c r="F26" s="1"/>
  <c r="G25"/>
  <c r="F25" s="1"/>
  <c r="G24"/>
  <c r="F24" s="1"/>
  <c r="G23"/>
  <c r="F23" s="1"/>
  <c r="G19"/>
  <c r="F19" s="1"/>
  <c r="G22"/>
  <c r="F22" s="1"/>
  <c r="G21"/>
  <c r="F21" s="1"/>
  <c r="G17"/>
  <c r="F17" s="1"/>
  <c r="G15"/>
  <c r="F15" s="1"/>
  <c r="G20"/>
  <c r="F20" s="1"/>
  <c r="G16"/>
  <c r="F16" s="1"/>
  <c r="O11" i="85"/>
  <c r="O12"/>
  <c r="O13"/>
  <c r="O14"/>
  <c r="O15"/>
  <c r="O16"/>
  <c r="O17"/>
  <c r="O18"/>
  <c r="O19"/>
  <c r="O20"/>
  <c r="O10"/>
  <c r="P82" i="86"/>
  <c r="I82"/>
  <c r="G82" s="1"/>
  <c r="P81"/>
  <c r="I81"/>
  <c r="G81" s="1"/>
  <c r="P80"/>
  <c r="I80"/>
  <c r="G80" s="1"/>
  <c r="P79"/>
  <c r="I79"/>
  <c r="G79" s="1"/>
  <c r="P78"/>
  <c r="I78"/>
  <c r="G78" s="1"/>
  <c r="P77"/>
  <c r="I77"/>
  <c r="P76"/>
  <c r="I76"/>
  <c r="G76"/>
  <c r="P75"/>
  <c r="I75"/>
  <c r="G75" s="1"/>
  <c r="P74"/>
  <c r="I74"/>
  <c r="G74" s="1"/>
  <c r="P73"/>
  <c r="I73"/>
  <c r="P72"/>
  <c r="I72"/>
  <c r="G72"/>
  <c r="P71"/>
  <c r="I71"/>
  <c r="G71" s="1"/>
  <c r="P70"/>
  <c r="I70"/>
  <c r="G70" s="1"/>
  <c r="P69"/>
  <c r="I69"/>
  <c r="P68"/>
  <c r="I68"/>
  <c r="G68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P50"/>
  <c r="P42"/>
  <c r="I42"/>
  <c r="G42"/>
  <c r="P41"/>
  <c r="I41"/>
  <c r="G41" s="1"/>
  <c r="P40"/>
  <c r="I40"/>
  <c r="G40" s="1"/>
  <c r="P39"/>
  <c r="I39"/>
  <c r="P38"/>
  <c r="I38"/>
  <c r="G38"/>
  <c r="P37"/>
  <c r="I37"/>
  <c r="G37" s="1"/>
  <c r="P36"/>
  <c r="I36"/>
  <c r="G36" s="1"/>
  <c r="P35"/>
  <c r="I35"/>
  <c r="P34"/>
  <c r="I34"/>
  <c r="G34"/>
  <c r="P33"/>
  <c r="I33"/>
  <c r="G33" s="1"/>
  <c r="P32"/>
  <c r="I32"/>
  <c r="G32" s="1"/>
  <c r="P31"/>
  <c r="I31"/>
  <c r="P30"/>
  <c r="I30"/>
  <c r="G30"/>
  <c r="P29"/>
  <c r="I29"/>
  <c r="G29" s="1"/>
  <c r="P28"/>
  <c r="I28"/>
  <c r="G28" s="1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F103" i="81"/>
  <c r="F101"/>
  <c r="F87"/>
  <c r="F92"/>
  <c r="F91"/>
  <c r="G50"/>
  <c r="F50" s="1"/>
  <c r="G52"/>
  <c r="F52" s="1"/>
  <c r="G51"/>
  <c r="F51" s="1"/>
  <c r="G48"/>
  <c r="F48" s="1"/>
  <c r="G53"/>
  <c r="F53" s="1"/>
  <c r="G27"/>
  <c r="F27" s="1"/>
  <c r="G18"/>
  <c r="F18" s="1"/>
  <c r="P20" i="85"/>
  <c r="P19"/>
  <c r="P18"/>
  <c r="P17"/>
  <c r="P16"/>
  <c r="P15"/>
  <c r="P14"/>
  <c r="P13"/>
  <c r="P12"/>
  <c r="P11"/>
  <c r="Q34"/>
  <c r="J34"/>
  <c r="Q35"/>
  <c r="J35"/>
  <c r="Q30"/>
  <c r="J30"/>
  <c r="Q33"/>
  <c r="J33"/>
  <c r="Q32"/>
  <c r="J32"/>
  <c r="Q27"/>
  <c r="J27"/>
  <c r="Q31"/>
  <c r="J31"/>
  <c r="Q25"/>
  <c r="J25"/>
  <c r="Q29"/>
  <c r="J29"/>
  <c r="Q28"/>
  <c r="J28"/>
  <c r="Q26"/>
  <c r="J26"/>
  <c r="Q36"/>
  <c r="J36"/>
  <c r="Q66"/>
  <c r="J66"/>
  <c r="Q67"/>
  <c r="J67"/>
  <c r="Q68"/>
  <c r="J68"/>
  <c r="Q61"/>
  <c r="J61"/>
  <c r="Q65"/>
  <c r="J65"/>
  <c r="Q60"/>
  <c r="J60"/>
  <c r="Q64"/>
  <c r="J64"/>
  <c r="Q59"/>
  <c r="J59"/>
  <c r="Q63"/>
  <c r="J63"/>
  <c r="Q62"/>
  <c r="J62"/>
  <c r="Q58"/>
  <c r="J58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O44"/>
  <c r="I82" i="83"/>
  <c r="P82"/>
  <c r="I81"/>
  <c r="P81"/>
  <c r="I77"/>
  <c r="P77"/>
  <c r="Q60"/>
  <c r="Q61"/>
  <c r="P59"/>
  <c r="Q59"/>
  <c r="I39"/>
  <c r="P22"/>
  <c r="Q22"/>
  <c r="P23"/>
  <c r="Q23"/>
  <c r="I38"/>
  <c r="P38"/>
  <c r="P76"/>
  <c r="I76"/>
  <c r="P80"/>
  <c r="I80"/>
  <c r="P69"/>
  <c r="I69"/>
  <c r="P79"/>
  <c r="I79"/>
  <c r="P70"/>
  <c r="I70"/>
  <c r="P75"/>
  <c r="I75"/>
  <c r="P78"/>
  <c r="I78"/>
  <c r="P74"/>
  <c r="I74"/>
  <c r="P72"/>
  <c r="I72"/>
  <c r="P71"/>
  <c r="I71"/>
  <c r="P73"/>
  <c r="I73"/>
  <c r="P68"/>
  <c r="I68"/>
  <c r="Q63"/>
  <c r="P63"/>
  <c r="Q62"/>
  <c r="P62"/>
  <c r="P61"/>
  <c r="P60"/>
  <c r="Q58"/>
  <c r="P58"/>
  <c r="Q57"/>
  <c r="P57"/>
  <c r="Q56"/>
  <c r="P56"/>
  <c r="Q55"/>
  <c r="P55"/>
  <c r="Q54"/>
  <c r="P54"/>
  <c r="Q53"/>
  <c r="P53"/>
  <c r="Q52"/>
  <c r="P52"/>
  <c r="Q51"/>
  <c r="P51"/>
  <c r="P50"/>
  <c r="P39"/>
  <c r="P37"/>
  <c r="I37"/>
  <c r="P33"/>
  <c r="I33"/>
  <c r="P41"/>
  <c r="I41"/>
  <c r="P36"/>
  <c r="I36"/>
  <c r="P35"/>
  <c r="I35"/>
  <c r="P40"/>
  <c r="I40"/>
  <c r="P42"/>
  <c r="I42"/>
  <c r="P34"/>
  <c r="I34"/>
  <c r="P29"/>
  <c r="I29"/>
  <c r="P31"/>
  <c r="I31"/>
  <c r="P28"/>
  <c r="I28"/>
  <c r="P32"/>
  <c r="I32"/>
  <c r="P30"/>
  <c r="I30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Q12" i="82"/>
  <c r="Q13"/>
  <c r="Q14"/>
  <c r="Q15"/>
  <c r="Q16"/>
  <c r="Q17"/>
  <c r="Q18"/>
  <c r="Q19"/>
  <c r="Q20"/>
  <c r="Q21"/>
  <c r="Q22"/>
  <c r="P11"/>
  <c r="P12"/>
  <c r="P13"/>
  <c r="P14"/>
  <c r="P15"/>
  <c r="P16"/>
  <c r="P17"/>
  <c r="P18"/>
  <c r="P19"/>
  <c r="P20"/>
  <c r="P21"/>
  <c r="P22"/>
  <c r="P10"/>
  <c r="Q11"/>
  <c r="F89" i="81"/>
  <c r="G44"/>
  <c r="F44" s="1"/>
  <c r="G7"/>
  <c r="F7" s="1"/>
  <c r="F102"/>
  <c r="F98"/>
  <c r="F85"/>
  <c r="F83"/>
  <c r="G31" i="86" l="1"/>
  <c r="G35"/>
  <c r="G39"/>
  <c r="G69"/>
  <c r="G73"/>
  <c r="G77"/>
  <c r="G66" i="85"/>
  <c r="G65"/>
  <c r="G63"/>
  <c r="G62"/>
  <c r="G58"/>
  <c r="G36"/>
  <c r="G32"/>
  <c r="G30"/>
  <c r="G33"/>
  <c r="G27"/>
  <c r="G35"/>
  <c r="G25"/>
  <c r="G26"/>
  <c r="G68"/>
  <c r="G67"/>
  <c r="G34"/>
  <c r="G64"/>
  <c r="G60"/>
  <c r="G28"/>
  <c r="G29"/>
  <c r="G38" i="83"/>
  <c r="G59" i="85"/>
  <c r="G61"/>
  <c r="G31"/>
  <c r="G82" i="83"/>
  <c r="G80"/>
  <c r="G81"/>
  <c r="G79"/>
  <c r="G76"/>
  <c r="G75"/>
  <c r="G74"/>
  <c r="G72"/>
  <c r="G78"/>
  <c r="G73"/>
  <c r="G71"/>
  <c r="G70"/>
  <c r="G68"/>
  <c r="G69"/>
  <c r="G77"/>
  <c r="G28"/>
  <c r="G41"/>
  <c r="G33"/>
  <c r="G37"/>
  <c r="G39"/>
  <c r="G42"/>
  <c r="G40"/>
  <c r="G35"/>
  <c r="G36"/>
  <c r="G30"/>
  <c r="G31"/>
  <c r="G29"/>
  <c r="G32"/>
  <c r="G34"/>
  <c r="P49" i="82"/>
  <c r="P50"/>
  <c r="P51"/>
  <c r="P52"/>
  <c r="P53"/>
  <c r="P54"/>
  <c r="P55"/>
  <c r="P56"/>
  <c r="P57"/>
  <c r="P58"/>
  <c r="P59"/>
  <c r="P60"/>
  <c r="P48"/>
  <c r="Q50"/>
  <c r="Q51"/>
  <c r="Q52"/>
  <c r="Q53"/>
  <c r="Q54"/>
  <c r="Q55"/>
  <c r="Q56"/>
  <c r="Q57"/>
  <c r="Q58"/>
  <c r="Q59"/>
  <c r="Q60"/>
  <c r="Q49"/>
  <c r="I31"/>
  <c r="P31"/>
  <c r="F86" i="81"/>
  <c r="G31" i="82" l="1"/>
  <c r="I36"/>
  <c r="G10" i="81"/>
  <c r="F10" s="1"/>
  <c r="G35"/>
  <c r="F35" s="1"/>
  <c r="P72" i="82"/>
  <c r="P68"/>
  <c r="P67"/>
  <c r="P65"/>
  <c r="P76"/>
  <c r="P69"/>
  <c r="P74"/>
  <c r="P75"/>
  <c r="P77"/>
  <c r="P70"/>
  <c r="P78"/>
  <c r="P66"/>
  <c r="P71"/>
  <c r="P73"/>
  <c r="F88" i="81"/>
  <c r="I66" i="82"/>
  <c r="I76"/>
  <c r="G76" s="1"/>
  <c r="I68"/>
  <c r="G68" s="1"/>
  <c r="I77"/>
  <c r="G77" s="1"/>
  <c r="I75"/>
  <c r="G75" s="1"/>
  <c r="I67"/>
  <c r="G67" s="1"/>
  <c r="I78"/>
  <c r="G78" s="1"/>
  <c r="I72"/>
  <c r="G72" s="1"/>
  <c r="I71"/>
  <c r="G71" s="1"/>
  <c r="I74"/>
  <c r="G74" s="1"/>
  <c r="I69"/>
  <c r="G69" s="1"/>
  <c r="I70"/>
  <c r="G70" s="1"/>
  <c r="I73"/>
  <c r="G73" s="1"/>
  <c r="I65"/>
  <c r="G65" s="1"/>
  <c r="P39"/>
  <c r="I39"/>
  <c r="P29"/>
  <c r="I29"/>
  <c r="P37"/>
  <c r="I37"/>
  <c r="P38"/>
  <c r="I38"/>
  <c r="P33"/>
  <c r="I33"/>
  <c r="P36"/>
  <c r="P30"/>
  <c r="I30"/>
  <c r="P32"/>
  <c r="I32"/>
  <c r="P40"/>
  <c r="I40"/>
  <c r="P27"/>
  <c r="I27"/>
  <c r="P35"/>
  <c r="I35"/>
  <c r="P28"/>
  <c r="I28"/>
  <c r="P34"/>
  <c r="I34"/>
  <c r="G66" l="1"/>
  <c r="G40"/>
  <c r="G32"/>
  <c r="G35"/>
  <c r="G34"/>
  <c r="G30"/>
  <c r="G28"/>
  <c r="G36"/>
  <c r="G33"/>
  <c r="G38"/>
  <c r="G37"/>
  <c r="G29"/>
  <c r="G39"/>
  <c r="F84" i="81" l="1"/>
  <c r="F82"/>
  <c r="G37" l="1"/>
  <c r="F37" s="1"/>
  <c r="G36"/>
  <c r="F36" s="1"/>
  <c r="G42"/>
  <c r="F42" s="1"/>
  <c r="G38"/>
  <c r="F38" s="1"/>
  <c r="G45"/>
  <c r="F45" s="1"/>
  <c r="G49"/>
  <c r="F49" s="1"/>
  <c r="G47"/>
  <c r="F47" s="1"/>
  <c r="G39"/>
  <c r="F39" s="1"/>
  <c r="G41"/>
  <c r="F41" s="1"/>
  <c r="G43"/>
  <c r="F43" s="1"/>
  <c r="G46"/>
  <c r="F46" s="1"/>
  <c r="G40"/>
  <c r="F40" s="1"/>
  <c r="G34"/>
  <c r="F34" s="1"/>
  <c r="G8"/>
  <c r="F8" s="1"/>
  <c r="F97"/>
  <c r="F99"/>
  <c r="F96"/>
  <c r="F100"/>
  <c r="G11" l="1"/>
  <c r="F11" s="1"/>
  <c r="G13"/>
  <c r="F13" s="1"/>
  <c r="G9"/>
  <c r="F9" s="1"/>
  <c r="G14"/>
  <c r="F14" s="1"/>
  <c r="G12"/>
  <c r="F12" s="1"/>
</calcChain>
</file>

<file path=xl/comments1.xml><?xml version="1.0" encoding="utf-8"?>
<comments xmlns="http://schemas.openxmlformats.org/spreadsheetml/2006/main">
  <authors>
    <author>DIETER</author>
  </authors>
  <commentList>
    <comment ref="E44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</commentList>
</comments>
</file>

<file path=xl/comments2.xml><?xml version="1.0" encoding="utf-8"?>
<comments xmlns="http://schemas.openxmlformats.org/spreadsheetml/2006/main">
  <authors>
    <author>ROSI</author>
  </authors>
  <commentList>
    <comment ref="I39" authorId="0">
      <text>
        <r>
          <rPr>
            <b/>
            <sz val="9"/>
            <color indexed="81"/>
            <rFont val="Tahoma"/>
            <family val="2"/>
          </rPr>
          <t>12 Runden Parc ferme Verletzung</t>
        </r>
      </text>
    </comment>
  </commentList>
</comments>
</file>

<file path=xl/sharedStrings.xml><?xml version="1.0" encoding="utf-8"?>
<sst xmlns="http://schemas.openxmlformats.org/spreadsheetml/2006/main" count="1540" uniqueCount="204">
  <si>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</si>
  <si>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</si>
  <si>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</si>
  <si>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</si>
  <si>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</si>
  <si>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</si>
  <si>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</si>
  <si>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</si>
  <si>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</si>
  <si>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</si>
  <si>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</si>
  <si>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</si>
  <si>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</si>
  <si>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Einzelergebnisse</t>
  </si>
  <si>
    <t>Team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</si>
  <si>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</si>
  <si>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</si>
  <si>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</si>
  <si>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</si>
  <si>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</si>
  <si>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</si>
  <si>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</si>
  <si>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</si>
  <si>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</si>
  <si>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</si>
  <si>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</si>
  <si>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</si>
  <si>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</si>
  <si>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</si>
  <si>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</si>
  <si>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</si>
  <si>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</si>
  <si>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</si>
  <si>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</si>
  <si>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</si>
  <si>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</si>
  <si>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</si>
  <si>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</si>
  <si>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</si>
  <si>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</si>
  <si>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</si>
  <si>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</si>
  <si>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</si>
  <si>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</si>
  <si>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</si>
  <si>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</si>
  <si>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</si>
  <si>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</si>
  <si>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</si>
  <si>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</si>
  <si>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</si>
  <si>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</si>
  <si>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</si>
  <si>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</si>
  <si>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</si>
  <si>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</si>
  <si>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</si>
  <si>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</si>
  <si>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</si>
  <si>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</si>
  <si>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</si>
  <si>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</si>
  <si>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Corvette C7</t>
  </si>
  <si>
    <t>Thomas Gebhardt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</si>
  <si>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</si>
  <si>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</si>
  <si>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</si>
  <si>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SMD GSCS</t>
  </si>
  <si>
    <t>GAMMA Racing</t>
  </si>
  <si>
    <t>Ernst Brajer</t>
  </si>
  <si>
    <t>Werner Trawnicek</t>
  </si>
  <si>
    <t>Herbert Drkac</t>
  </si>
  <si>
    <t>BIBO</t>
  </si>
  <si>
    <t>Per Bosch</t>
  </si>
  <si>
    <t>Martin Binder</t>
  </si>
  <si>
    <t>Spurwahl</t>
  </si>
  <si>
    <t>Aston Martin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</si>
  <si>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</si>
  <si>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</si>
  <si>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</si>
  <si>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</si>
  <si>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</si>
  <si>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</si>
  <si>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</si>
  <si>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</si>
  <si>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</si>
  <si>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</si>
  <si>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</si>
  <si>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</si>
  <si>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</si>
  <si>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</si>
  <si>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</si>
  <si>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</si>
  <si>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</si>
  <si>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</si>
  <si>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</si>
  <si>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>Werner Trawnitschek</t>
  </si>
  <si>
    <t>SRT1</t>
  </si>
  <si>
    <t>SRT3</t>
  </si>
  <si>
    <t>Semi Womi</t>
  </si>
  <si>
    <t>MD 22</t>
  </si>
  <si>
    <t>MK 4</t>
  </si>
  <si>
    <t>Ortmann</t>
  </si>
  <si>
    <t>KTM X Bow</t>
  </si>
  <si>
    <t>Corvette C6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</si>
  <si>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</si>
  <si>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</si>
  <si>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</si>
  <si>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</si>
  <si>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</si>
  <si>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</si>
  <si>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Alfa Romeo</t>
  </si>
  <si>
    <t>Semi WoHu/Mi</t>
  </si>
  <si>
    <t>Michael Liebe</t>
  </si>
  <si>
    <t>Thomas Sanda</t>
  </si>
  <si>
    <t>Gold Town</t>
  </si>
  <si>
    <t>MIL</t>
  </si>
  <si>
    <t>THS</t>
  </si>
  <si>
    <t>Gerhard Winkler</t>
  </si>
  <si>
    <t>MK4</t>
  </si>
  <si>
    <t>GEW</t>
  </si>
  <si>
    <t>Gerhard Neuhold</t>
  </si>
  <si>
    <t>Brabham BT62</t>
  </si>
  <si>
    <t>GEN</t>
  </si>
  <si>
    <t>Brabham</t>
  </si>
  <si>
    <t>Goldtown</t>
  </si>
  <si>
    <t>GT SPRINT SERIE SRT    2022/23 Gesamtwertung</t>
  </si>
  <si>
    <t xml:space="preserve"> GT SPRINT SERIE SRT    2022/23   1. Renntag</t>
  </si>
  <si>
    <t>BOBI</t>
  </si>
  <si>
    <t>MICHI</t>
  </si>
  <si>
    <t>Gamma 50</t>
  </si>
  <si>
    <t>SAWI</t>
  </si>
  <si>
    <t>SNL</t>
  </si>
  <si>
    <t>GSCS</t>
  </si>
  <si>
    <t>SRT2</t>
  </si>
  <si>
    <t>GAMMA 50</t>
  </si>
  <si>
    <t>GAMMA RACING</t>
  </si>
  <si>
    <t>HERBIE</t>
  </si>
  <si>
    <t>Mc Laren 720</t>
  </si>
  <si>
    <t>AS Diamond 19</t>
  </si>
  <si>
    <t>AS Diamond 22</t>
  </si>
  <si>
    <t>Corvette C8</t>
  </si>
  <si>
    <t>Mc Laren</t>
  </si>
  <si>
    <t>PRO</t>
  </si>
  <si>
    <t>PRO/AM</t>
  </si>
  <si>
    <t>AM</t>
  </si>
  <si>
    <t>AM/PRO</t>
  </si>
  <si>
    <t>GEM/AM</t>
  </si>
  <si>
    <t>AM/GEM</t>
  </si>
  <si>
    <t>PRO/GEM</t>
  </si>
  <si>
    <t>GEM</t>
  </si>
  <si>
    <t>18.</t>
  </si>
  <si>
    <t>6* -&gt; 3</t>
  </si>
  <si>
    <t>5-</t>
  </si>
  <si>
    <t>VR46</t>
  </si>
  <si>
    <t>TRAGE</t>
  </si>
  <si>
    <t>EAV HP</t>
  </si>
  <si>
    <t>EAVAP</t>
  </si>
  <si>
    <t>EAVAH</t>
  </si>
  <si>
    <t>MD 21</t>
  </si>
  <si>
    <t>Audi R8 LMS</t>
  </si>
  <si>
    <t>Morgan Aero</t>
  </si>
  <si>
    <t>Peter Siding</t>
  </si>
  <si>
    <t>Andi Vanicek</t>
  </si>
  <si>
    <t>17 auf 12</t>
  </si>
  <si>
    <t>Fredi Lippert</t>
  </si>
  <si>
    <t>BOLI</t>
  </si>
  <si>
    <t>LIBI</t>
  </si>
  <si>
    <t>BMW M6</t>
  </si>
  <si>
    <t>NoName</t>
  </si>
  <si>
    <t xml:space="preserve">LIBI </t>
  </si>
  <si>
    <t>VR 46</t>
  </si>
  <si>
    <t>Marko Neumayer</t>
  </si>
  <si>
    <t>10 auf 34</t>
  </si>
  <si>
    <t xml:space="preserve"> GT SPRINT SERIE SRT    2022/23   2. Renntag</t>
  </si>
  <si>
    <t>11h15       Qualifying      1 Minute auf Grün</t>
  </si>
  <si>
    <t>EAV PH</t>
  </si>
  <si>
    <t>EAV HA</t>
  </si>
  <si>
    <t>EAV AP</t>
  </si>
  <si>
    <t>MAN</t>
  </si>
  <si>
    <t>17.</t>
  </si>
  <si>
    <t>1 auf 13</t>
  </si>
  <si>
    <t>MK4 Plafit Ortmann</t>
  </si>
  <si>
    <t>LEB</t>
  </si>
  <si>
    <t>17h45     Qualifying      1 Minute auf Grün</t>
  </si>
  <si>
    <t>Morgan</t>
  </si>
  <si>
    <t>BMW</t>
  </si>
  <si>
    <t>Audi</t>
  </si>
  <si>
    <t>Eigenbauten</t>
  </si>
  <si>
    <t>▲6</t>
  </si>
  <si>
    <t>MD</t>
  </si>
  <si>
    <t xml:space="preserve"> GT SPRINT SERIE SRT    2022/23   3. Renntag</t>
  </si>
  <si>
    <t>SRT 2</t>
  </si>
  <si>
    <t>SRT 3</t>
  </si>
  <si>
    <t>SRT 1</t>
  </si>
  <si>
    <t>2 auf 21</t>
  </si>
  <si>
    <t>18 auf 33</t>
  </si>
  <si>
    <t>AMG Mercedes</t>
  </si>
  <si>
    <t>Rennen       1 x 5 x 6 Minuten &amp; 1 x 5 x 7 Minuten</t>
  </si>
  <si>
    <t>16h    Qualifying      1 Minute auf Grün</t>
  </si>
  <si>
    <t>zwei Streicher</t>
  </si>
  <si>
    <t>▲8</t>
  </si>
  <si>
    <t>Mercedes</t>
  </si>
  <si>
    <t>Rückstand zum Vorigen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</si>
</sst>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\.mm\.yy;@"/>
    <numFmt numFmtId="166" formatCode="[$-C07]d\.mmmm\ yyyy;@"/>
  </numFmts>
  <fonts count="5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22"/>
      <color rgb="FFFFFF00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indexed="13"/>
      <name val="Arial"/>
      <family val="2"/>
    </font>
    <font>
      <b/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8" fillId="17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9" fillId="26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5" fillId="26" borderId="1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7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1" fontId="29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8" fillId="0" borderId="6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6" fillId="4" borderId="0" xfId="0" applyFont="1" applyFill="1" applyAlignment="1">
      <alignment horizontal="center" vertical="center" wrapText="1"/>
    </xf>
    <xf numFmtId="0" fontId="3" fillId="3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" fontId="29" fillId="12" borderId="1" xfId="0" applyNumberFormat="1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0" fillId="11" borderId="1" xfId="0" applyNumberFormat="1" applyFont="1" applyFill="1" applyBorder="1" applyAlignment="1">
      <alignment horizontal="center" vertical="center" wrapText="1"/>
    </xf>
    <xf numFmtId="1" fontId="30" fillId="9" borderId="1" xfId="0" applyNumberFormat="1" applyFont="1" applyFill="1" applyBorder="1" applyAlignment="1">
      <alignment horizontal="center" vertical="center" wrapText="1"/>
    </xf>
    <xf numFmtId="1" fontId="30" fillId="10" borderId="1" xfId="0" applyNumberFormat="1" applyFont="1" applyFill="1" applyBorder="1" applyAlignment="1">
      <alignment horizontal="center" vertical="center" wrapText="1"/>
    </xf>
    <xf numFmtId="0" fontId="44" fillId="25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textRotation="90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top" textRotation="90" wrapText="1"/>
    </xf>
    <xf numFmtId="165" fontId="29" fillId="16" borderId="1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textRotation="90" wrapText="1"/>
    </xf>
    <xf numFmtId="0" fontId="52" fillId="18" borderId="13" xfId="0" applyFont="1" applyFill="1" applyBorder="1" applyAlignment="1">
      <alignment horizontal="center" vertical="center" textRotation="90" wrapText="1"/>
    </xf>
    <xf numFmtId="0" fontId="52" fillId="18" borderId="0" xfId="0" applyFont="1" applyFill="1" applyBorder="1" applyAlignment="1">
      <alignment horizontal="center" vertical="center" textRotation="90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7" fillId="0" borderId="4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4" fillId="25" borderId="13" xfId="0" applyFont="1" applyFill="1" applyBorder="1" applyAlignment="1">
      <alignment horizontal="center" vertical="center" wrapText="1"/>
    </xf>
    <xf numFmtId="2" fontId="42" fillId="2" borderId="0" xfId="0" applyNumberFormat="1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1" fontId="4" fillId="31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" fontId="37" fillId="11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132572</xdr:colOff>
      <xdr:row>87</xdr:row>
      <xdr:rowOff>336885</xdr:rowOff>
    </xdr:from>
    <xdr:to>
      <xdr:col>18</xdr:col>
      <xdr:colOff>592119</xdr:colOff>
      <xdr:row>88</xdr:row>
      <xdr:rowOff>280528</xdr:rowOff>
    </xdr:to>
    <xdr:pic>
      <xdr:nvPicPr>
        <xdr:cNvPr id="11" name="Grafik 23" descr="b-386176-alpina_logo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2361" y="25593174"/>
          <a:ext cx="459547" cy="444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83</xdr:row>
      <xdr:rowOff>11642</xdr:rowOff>
    </xdr:from>
    <xdr:to>
      <xdr:col>4</xdr:col>
      <xdr:colOff>874184</xdr:colOff>
      <xdr:row>83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478365</xdr:colOff>
      <xdr:row>91</xdr:row>
      <xdr:rowOff>70510</xdr:rowOff>
    </xdr:from>
    <xdr:to>
      <xdr:col>4</xdr:col>
      <xdr:colOff>891115</xdr:colOff>
      <xdr:row>91</xdr:row>
      <xdr:rowOff>445160</xdr:rowOff>
    </xdr:to>
    <xdr:pic>
      <xdr:nvPicPr>
        <xdr:cNvPr id="18" name="Grafik 20" descr="23ddec2ad5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0615" y="26200760"/>
          <a:ext cx="4127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398989</xdr:colOff>
      <xdr:row>86</xdr:row>
      <xdr:rowOff>116416</xdr:rowOff>
    </xdr:from>
    <xdr:to>
      <xdr:col>4</xdr:col>
      <xdr:colOff>960964</xdr:colOff>
      <xdr:row>86</xdr:row>
      <xdr:rowOff>411691</xdr:rowOff>
    </xdr:to>
    <xdr:pic>
      <xdr:nvPicPr>
        <xdr:cNvPr id="21" name="Grafik 7" descr="audi-logo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891239" y="26754666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81</xdr:row>
      <xdr:rowOff>66278</xdr:rowOff>
    </xdr:from>
    <xdr:to>
      <xdr:col>4</xdr:col>
      <xdr:colOff>1040207</xdr:colOff>
      <xdr:row>81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181673</xdr:colOff>
      <xdr:row>83</xdr:row>
      <xdr:rowOff>379778</xdr:rowOff>
    </xdr:from>
    <xdr:to>
      <xdr:col>18</xdr:col>
      <xdr:colOff>438848</xdr:colOff>
      <xdr:row>84</xdr:row>
      <xdr:rowOff>271828</xdr:rowOff>
    </xdr:to>
    <xdr:pic>
      <xdr:nvPicPr>
        <xdr:cNvPr id="24" name="Grafik 12" descr="Ferrari-Logo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84018" y="23652201"/>
          <a:ext cx="257175" cy="39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125999</xdr:colOff>
      <xdr:row>89</xdr:row>
      <xdr:rowOff>215787</xdr:rowOff>
    </xdr:from>
    <xdr:to>
      <xdr:col>19</xdr:col>
      <xdr:colOff>104664</xdr:colOff>
      <xdr:row>89</xdr:row>
      <xdr:rowOff>453912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1475788" y="26474708"/>
          <a:ext cx="630376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158884</xdr:colOff>
      <xdr:row>91</xdr:row>
      <xdr:rowOff>97234</xdr:rowOff>
    </xdr:from>
    <xdr:to>
      <xdr:col>18</xdr:col>
      <xdr:colOff>577984</xdr:colOff>
      <xdr:row>91</xdr:row>
      <xdr:rowOff>497285</xdr:rowOff>
    </xdr:to>
    <xdr:pic>
      <xdr:nvPicPr>
        <xdr:cNvPr id="27" name="Grafik 15" descr="Porsche_logo.jp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134" y="221740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231775</xdr:colOff>
      <xdr:row>85</xdr:row>
      <xdr:rowOff>128057</xdr:rowOff>
    </xdr:from>
    <xdr:to>
      <xdr:col>4</xdr:col>
      <xdr:colOff>1149350</xdr:colOff>
      <xdr:row>85</xdr:row>
      <xdr:rowOff>476709</xdr:rowOff>
    </xdr:to>
    <xdr:pic>
      <xdr:nvPicPr>
        <xdr:cNvPr id="26" name="Grafik 21" descr="McLaren-logo.jp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24025" y="20172890"/>
          <a:ext cx="917575" cy="34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87</xdr:row>
      <xdr:rowOff>29599</xdr:rowOff>
    </xdr:from>
    <xdr:to>
      <xdr:col>4</xdr:col>
      <xdr:colOff>1227665</xdr:colOff>
      <xdr:row>87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125412</xdr:colOff>
      <xdr:row>84</xdr:row>
      <xdr:rowOff>505881</xdr:rowOff>
    </xdr:from>
    <xdr:to>
      <xdr:col>19</xdr:col>
      <xdr:colOff>132768</xdr:colOff>
      <xdr:row>85</xdr:row>
      <xdr:rowOff>454891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396662" y="21058714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4</xdr:col>
      <xdr:colOff>431704</xdr:colOff>
      <xdr:row>89</xdr:row>
      <xdr:rowOff>26044</xdr:rowOff>
    </xdr:from>
    <xdr:to>
      <xdr:col>4</xdr:col>
      <xdr:colOff>932351</xdr:colOff>
      <xdr:row>89</xdr:row>
      <xdr:rowOff>479218</xdr:rowOff>
    </xdr:to>
    <xdr:pic>
      <xdr:nvPicPr>
        <xdr:cNvPr id="15" name="Grafik 14" descr="AMG Logo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924281" y="26607668"/>
          <a:ext cx="500647" cy="453174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82</xdr:row>
      <xdr:rowOff>104775</xdr:rowOff>
    </xdr:from>
    <xdr:to>
      <xdr:col>4</xdr:col>
      <xdr:colOff>1123950</xdr:colOff>
      <xdr:row>82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203244</xdr:colOff>
      <xdr:row>90</xdr:row>
      <xdr:rowOff>88934</xdr:rowOff>
    </xdr:from>
    <xdr:to>
      <xdr:col>4</xdr:col>
      <xdr:colOff>1218609</xdr:colOff>
      <xdr:row>90</xdr:row>
      <xdr:rowOff>493842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695494" y="25711184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84</xdr:row>
      <xdr:rowOff>28575</xdr:rowOff>
    </xdr:from>
    <xdr:to>
      <xdr:col>4</xdr:col>
      <xdr:colOff>885825</xdr:colOff>
      <xdr:row>84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88</xdr:row>
      <xdr:rowOff>57762</xdr:rowOff>
    </xdr:from>
    <xdr:to>
      <xdr:col>4</xdr:col>
      <xdr:colOff>1047749</xdr:colOff>
      <xdr:row>88</xdr:row>
      <xdr:rowOff>466160</xdr:rowOff>
    </xdr:to>
    <xdr:pic>
      <xdr:nvPicPr>
        <xdr:cNvPr id="17" name="Grafik 16" descr="2018-brabham-automotive-car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04"/>
  <sheetViews>
    <sheetView showZeros="0" topLeftCell="A4" zoomScale="97" zoomScaleNormal="97" workbookViewId="0">
      <selection activeCell="K9" sqref="K9"/>
    </sheetView>
  </sheetViews>
  <sheetFormatPr baseColWidth="10" defaultColWidth="11.42578125" defaultRowHeight="15"/>
  <cols>
    <col min="1" max="1" width="2.42578125" style="15" customWidth="1"/>
    <col min="2" max="2" width="7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4.5703125" style="2" customWidth="1"/>
    <col min="22" max="16384" width="11.42578125" style="2"/>
  </cols>
  <sheetData>
    <row r="1" spans="1:22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</row>
    <row r="2" spans="1:22" ht="43.5" customHeight="1">
      <c r="A2" s="14"/>
      <c r="B2" s="165" t="s">
        <v>43</v>
      </c>
      <c r="C2" s="165"/>
      <c r="D2" s="165"/>
      <c r="E2" s="164" t="s">
        <v>126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1" t="s">
        <v>35</v>
      </c>
      <c r="T2" s="161"/>
      <c r="U2" s="16"/>
    </row>
    <row r="3" spans="1:22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</row>
    <row r="4" spans="1:22" s="17" customFormat="1" ht="25.5" customHeight="1">
      <c r="A4" s="14"/>
      <c r="B4" s="153" t="s">
        <v>22</v>
      </c>
      <c r="C4" s="167"/>
      <c r="D4" s="167"/>
      <c r="E4" s="167"/>
      <c r="F4" s="167"/>
      <c r="G4" s="167"/>
      <c r="H4" s="166" t="s">
        <v>13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"/>
    </row>
    <row r="5" spans="1:22" s="51" customFormat="1" ht="18" customHeight="1">
      <c r="A5" s="49"/>
      <c r="B5" s="153"/>
      <c r="C5" s="162" t="s">
        <v>1</v>
      </c>
      <c r="D5" s="162"/>
      <c r="E5" s="162" t="s">
        <v>45</v>
      </c>
      <c r="F5" s="159" t="s">
        <v>200</v>
      </c>
      <c r="G5" s="163" t="s">
        <v>54</v>
      </c>
      <c r="H5" s="36" t="s">
        <v>19</v>
      </c>
      <c r="I5" s="36" t="s">
        <v>20</v>
      </c>
      <c r="J5" s="71" t="s">
        <v>25</v>
      </c>
      <c r="K5" s="36" t="s">
        <v>24</v>
      </c>
      <c r="L5" s="36" t="s">
        <v>23</v>
      </c>
      <c r="M5" s="24" t="s">
        <v>33</v>
      </c>
      <c r="N5" s="36" t="s">
        <v>32</v>
      </c>
      <c r="O5" s="36" t="s">
        <v>41</v>
      </c>
      <c r="P5" s="24" t="s">
        <v>52</v>
      </c>
      <c r="Q5" s="36" t="s">
        <v>53</v>
      </c>
      <c r="R5" s="36" t="s">
        <v>58</v>
      </c>
      <c r="S5" s="24" t="s">
        <v>59</v>
      </c>
      <c r="T5" s="168" t="s">
        <v>47</v>
      </c>
      <c r="U5" s="50"/>
    </row>
    <row r="6" spans="1:22" s="51" customFormat="1" ht="18" customHeight="1">
      <c r="A6" s="49"/>
      <c r="B6" s="153"/>
      <c r="C6" s="162"/>
      <c r="D6" s="162"/>
      <c r="E6" s="162"/>
      <c r="F6" s="159"/>
      <c r="G6" s="163"/>
      <c r="H6" s="154">
        <v>44842</v>
      </c>
      <c r="I6" s="154"/>
      <c r="J6" s="154">
        <v>44870</v>
      </c>
      <c r="K6" s="154"/>
      <c r="L6" s="154">
        <v>44905</v>
      </c>
      <c r="M6" s="154"/>
      <c r="N6" s="154"/>
      <c r="O6" s="154"/>
      <c r="P6" s="154"/>
      <c r="Q6" s="154"/>
      <c r="R6" s="154"/>
      <c r="S6" s="154"/>
      <c r="T6" s="169"/>
      <c r="U6" s="50"/>
    </row>
    <row r="7" spans="1:22" ht="24.95" customHeight="1">
      <c r="A7" s="49"/>
      <c r="B7" s="153"/>
      <c r="C7" s="59" t="s">
        <v>56</v>
      </c>
      <c r="D7" s="46">
        <v>1</v>
      </c>
      <c r="E7" s="1" t="s">
        <v>97</v>
      </c>
      <c r="F7" s="41">
        <f>G7</f>
        <v>76</v>
      </c>
      <c r="G7" s="112">
        <f>SUM(H7:S7)</f>
        <v>76</v>
      </c>
      <c r="H7" s="47">
        <v>18</v>
      </c>
      <c r="I7" s="46">
        <v>20</v>
      </c>
      <c r="J7" s="103"/>
      <c r="K7" s="103"/>
      <c r="L7" s="46">
        <v>20</v>
      </c>
      <c r="M7" s="47">
        <v>18</v>
      </c>
      <c r="N7" s="116"/>
      <c r="O7" s="116"/>
      <c r="P7" s="116"/>
      <c r="Q7" s="116"/>
      <c r="R7" s="116"/>
      <c r="S7" s="116"/>
      <c r="T7" s="169"/>
      <c r="U7" s="50"/>
      <c r="V7" s="222" t="s">
        <v>132</v>
      </c>
    </row>
    <row r="8" spans="1:22" ht="24.95" customHeight="1">
      <c r="A8" s="49"/>
      <c r="B8" s="153"/>
      <c r="C8" s="57" t="s">
        <v>8</v>
      </c>
      <c r="D8" s="47">
        <v>2</v>
      </c>
      <c r="E8" s="1" t="s">
        <v>132</v>
      </c>
      <c r="F8" s="41">
        <f>G8-H8-L8</f>
        <v>71</v>
      </c>
      <c r="G8" s="112">
        <f>SUM(H8:S8)</f>
        <v>96</v>
      </c>
      <c r="H8" s="33">
        <v>15</v>
      </c>
      <c r="I8" s="47">
        <v>18</v>
      </c>
      <c r="J8" s="47">
        <v>18</v>
      </c>
      <c r="K8" s="46">
        <v>20</v>
      </c>
      <c r="L8" s="33">
        <v>10</v>
      </c>
      <c r="M8" s="116">
        <v>15</v>
      </c>
      <c r="N8" s="116"/>
      <c r="O8" s="116"/>
      <c r="P8" s="116"/>
      <c r="Q8" s="116"/>
      <c r="R8" s="116"/>
      <c r="S8" s="116"/>
      <c r="T8" s="169"/>
      <c r="U8" s="50"/>
      <c r="V8" s="222" t="s">
        <v>135</v>
      </c>
    </row>
    <row r="9" spans="1:22" ht="24.95" customHeight="1">
      <c r="A9" s="49"/>
      <c r="B9" s="153"/>
      <c r="C9" s="59" t="s">
        <v>189</v>
      </c>
      <c r="D9" s="48">
        <v>3</v>
      </c>
      <c r="E9" s="1" t="s">
        <v>98</v>
      </c>
      <c r="F9" s="41">
        <f>G9-K9-H9</f>
        <v>69</v>
      </c>
      <c r="G9" s="112">
        <f>SUM(H9:S9)</f>
        <v>95</v>
      </c>
      <c r="H9" s="33">
        <v>13</v>
      </c>
      <c r="I9" s="48">
        <v>16</v>
      </c>
      <c r="J9" s="116">
        <v>15</v>
      </c>
      <c r="K9" s="33">
        <v>13</v>
      </c>
      <c r="L9" s="47">
        <v>18</v>
      </c>
      <c r="M9" s="46">
        <v>20</v>
      </c>
      <c r="N9" s="116"/>
      <c r="O9" s="116"/>
      <c r="P9" s="116"/>
      <c r="Q9" s="116"/>
      <c r="R9" s="116"/>
      <c r="S9" s="116"/>
      <c r="T9" s="169"/>
      <c r="U9" s="50"/>
      <c r="V9" s="222" t="s">
        <v>133</v>
      </c>
    </row>
    <row r="10" spans="1:22" ht="24.95" customHeight="1">
      <c r="A10" s="49"/>
      <c r="B10" s="153"/>
      <c r="C10" s="57" t="s">
        <v>30</v>
      </c>
      <c r="D10" s="74">
        <v>4</v>
      </c>
      <c r="E10" s="1" t="s">
        <v>135</v>
      </c>
      <c r="F10" s="41">
        <f>G10-I10-J10</f>
        <v>64</v>
      </c>
      <c r="G10" s="112">
        <f>SUM(H10:S10)</f>
        <v>83</v>
      </c>
      <c r="H10" s="46">
        <v>20</v>
      </c>
      <c r="I10" s="33">
        <v>5</v>
      </c>
      <c r="J10" s="33">
        <v>14</v>
      </c>
      <c r="K10" s="116">
        <v>15</v>
      </c>
      <c r="L10" s="116">
        <v>15</v>
      </c>
      <c r="M10" s="116">
        <v>14</v>
      </c>
      <c r="N10" s="116"/>
      <c r="O10" s="116"/>
      <c r="P10" s="116"/>
      <c r="Q10" s="116"/>
      <c r="R10" s="116"/>
      <c r="S10" s="116"/>
      <c r="T10" s="169"/>
      <c r="U10" s="50"/>
      <c r="V10" s="222" t="s">
        <v>136</v>
      </c>
    </row>
    <row r="11" spans="1:22" ht="24.95" customHeight="1">
      <c r="A11" s="49"/>
      <c r="B11" s="153"/>
      <c r="C11" s="59" t="s">
        <v>9</v>
      </c>
      <c r="D11" s="56">
        <v>5</v>
      </c>
      <c r="E11" s="1" t="s">
        <v>67</v>
      </c>
      <c r="F11" s="41">
        <f>G11-J11-K11</f>
        <v>59</v>
      </c>
      <c r="G11" s="112">
        <f>SUM(H11:S11)</f>
        <v>81</v>
      </c>
      <c r="H11" s="116">
        <v>12</v>
      </c>
      <c r="I11" s="116">
        <v>15</v>
      </c>
      <c r="J11" s="33">
        <v>11</v>
      </c>
      <c r="K11" s="33">
        <v>11</v>
      </c>
      <c r="L11" s="48">
        <v>16</v>
      </c>
      <c r="M11" s="48">
        <v>16</v>
      </c>
      <c r="N11" s="116"/>
      <c r="O11" s="116"/>
      <c r="P11" s="116"/>
      <c r="Q11" s="116"/>
      <c r="R11" s="116"/>
      <c r="S11" s="116"/>
      <c r="T11" s="169"/>
      <c r="U11" s="50"/>
      <c r="V11" s="222" t="s">
        <v>72</v>
      </c>
    </row>
    <row r="12" spans="1:22" ht="24.95" customHeight="1">
      <c r="A12" s="49"/>
      <c r="B12" s="153"/>
      <c r="C12" s="57" t="s">
        <v>31</v>
      </c>
      <c r="D12" s="56">
        <v>6</v>
      </c>
      <c r="E12" s="55" t="s">
        <v>133</v>
      </c>
      <c r="F12" s="41">
        <f>G12-I12-H12</f>
        <v>58</v>
      </c>
      <c r="G12" s="112">
        <f>SUM(H12:S12)</f>
        <v>79</v>
      </c>
      <c r="H12" s="33">
        <v>11</v>
      </c>
      <c r="I12" s="33">
        <v>10</v>
      </c>
      <c r="J12" s="46">
        <v>20</v>
      </c>
      <c r="K12" s="48">
        <v>16</v>
      </c>
      <c r="L12" s="116">
        <v>11</v>
      </c>
      <c r="M12" s="116">
        <v>11</v>
      </c>
      <c r="N12" s="116"/>
      <c r="O12" s="116"/>
      <c r="P12" s="116"/>
      <c r="Q12" s="116"/>
      <c r="R12" s="116"/>
      <c r="S12" s="116"/>
      <c r="T12" s="169"/>
      <c r="U12" s="50"/>
      <c r="V12" s="223" t="s">
        <v>97</v>
      </c>
    </row>
    <row r="13" spans="1:22" ht="24.95" customHeight="1">
      <c r="A13" s="49"/>
      <c r="B13" s="153"/>
      <c r="C13" s="57" t="s">
        <v>31</v>
      </c>
      <c r="D13" s="56">
        <v>7</v>
      </c>
      <c r="E13" s="1" t="s">
        <v>136</v>
      </c>
      <c r="F13" s="41">
        <f>G13-J13-I13</f>
        <v>57</v>
      </c>
      <c r="G13" s="112">
        <f>SUM(H13:S13)</f>
        <v>80</v>
      </c>
      <c r="H13" s="48">
        <v>16</v>
      </c>
      <c r="I13" s="33">
        <v>13</v>
      </c>
      <c r="J13" s="33">
        <v>10</v>
      </c>
      <c r="K13" s="116">
        <v>14</v>
      </c>
      <c r="L13" s="116">
        <v>14</v>
      </c>
      <c r="M13" s="116">
        <v>13</v>
      </c>
      <c r="N13" s="116"/>
      <c r="O13" s="116"/>
      <c r="P13" s="116"/>
      <c r="Q13" s="116"/>
      <c r="R13" s="116"/>
      <c r="S13" s="116"/>
      <c r="T13" s="169"/>
      <c r="U13" s="50"/>
      <c r="V13" s="222" t="s">
        <v>67</v>
      </c>
    </row>
    <row r="14" spans="1:22" ht="24.95" customHeight="1">
      <c r="A14" s="49"/>
      <c r="B14" s="153"/>
      <c r="C14" s="57" t="s">
        <v>31</v>
      </c>
      <c r="D14" s="56">
        <v>8</v>
      </c>
      <c r="E14" s="1" t="s">
        <v>72</v>
      </c>
      <c r="F14" s="41">
        <f>G14-K14-L14</f>
        <v>53</v>
      </c>
      <c r="G14" s="112">
        <f>SUM(H14:S14)</f>
        <v>73</v>
      </c>
      <c r="H14" s="116">
        <v>14</v>
      </c>
      <c r="I14" s="116">
        <v>14</v>
      </c>
      <c r="J14" s="116">
        <v>13</v>
      </c>
      <c r="K14" s="33">
        <v>8</v>
      </c>
      <c r="L14" s="33">
        <v>12</v>
      </c>
      <c r="M14" s="116">
        <v>12</v>
      </c>
      <c r="N14" s="116"/>
      <c r="O14" s="116"/>
      <c r="P14" s="116"/>
      <c r="Q14" s="116"/>
      <c r="R14" s="116"/>
      <c r="S14" s="116"/>
      <c r="T14" s="169"/>
      <c r="U14" s="50"/>
      <c r="V14" s="222" t="s">
        <v>171</v>
      </c>
    </row>
    <row r="15" spans="1:22" ht="24.95" customHeight="1">
      <c r="A15" s="49"/>
      <c r="B15" s="153"/>
      <c r="C15" s="59" t="s">
        <v>29</v>
      </c>
      <c r="D15" s="56">
        <v>9</v>
      </c>
      <c r="E15" s="1" t="s">
        <v>128</v>
      </c>
      <c r="F15" s="41">
        <f>G15</f>
        <v>38</v>
      </c>
      <c r="G15" s="112">
        <f>SUM(H15:S15)</f>
        <v>38</v>
      </c>
      <c r="H15" s="116">
        <v>10</v>
      </c>
      <c r="I15" s="116">
        <v>11</v>
      </c>
      <c r="J15" s="103"/>
      <c r="K15" s="103"/>
      <c r="L15" s="116">
        <v>8</v>
      </c>
      <c r="M15" s="116">
        <v>9</v>
      </c>
      <c r="N15" s="116"/>
      <c r="O15" s="116"/>
      <c r="P15" s="116"/>
      <c r="Q15" s="116"/>
      <c r="R15" s="116"/>
      <c r="S15" s="116"/>
      <c r="T15" s="169"/>
      <c r="U15" s="50"/>
      <c r="V15" s="222" t="s">
        <v>98</v>
      </c>
    </row>
    <row r="16" spans="1:22" ht="24.95" customHeight="1">
      <c r="A16" s="49"/>
      <c r="B16" s="153"/>
      <c r="C16" s="75" t="s">
        <v>6</v>
      </c>
      <c r="D16" s="56">
        <v>10</v>
      </c>
      <c r="E16" s="55" t="s">
        <v>131</v>
      </c>
      <c r="F16" s="41">
        <f>G16-J16-H16</f>
        <v>36</v>
      </c>
      <c r="G16" s="112">
        <f>SUM(H16:S16)</f>
        <v>47</v>
      </c>
      <c r="H16" s="33">
        <v>7</v>
      </c>
      <c r="I16" s="116">
        <v>8</v>
      </c>
      <c r="J16" s="33">
        <v>4</v>
      </c>
      <c r="K16" s="116">
        <v>9</v>
      </c>
      <c r="L16" s="116">
        <v>9</v>
      </c>
      <c r="M16" s="116">
        <v>10</v>
      </c>
      <c r="N16" s="116"/>
      <c r="O16" s="116"/>
      <c r="P16" s="116"/>
      <c r="Q16" s="116"/>
      <c r="R16" s="116"/>
      <c r="S16" s="116"/>
      <c r="T16" s="169"/>
      <c r="U16" s="50"/>
      <c r="V16" s="223" t="s">
        <v>131</v>
      </c>
    </row>
    <row r="17" spans="1:22" ht="24.95" customHeight="1">
      <c r="A17" s="49"/>
      <c r="B17" s="153"/>
      <c r="C17" s="59" t="s">
        <v>9</v>
      </c>
      <c r="D17" s="56">
        <v>11</v>
      </c>
      <c r="E17" s="1" t="s">
        <v>50</v>
      </c>
      <c r="F17" s="41">
        <f>G17-H17-K17</f>
        <v>35</v>
      </c>
      <c r="G17" s="112">
        <f>SUM(H17:S17)</f>
        <v>47</v>
      </c>
      <c r="H17" s="33">
        <v>6</v>
      </c>
      <c r="I17" s="116">
        <v>7</v>
      </c>
      <c r="J17" s="116">
        <v>7</v>
      </c>
      <c r="K17" s="33">
        <v>6</v>
      </c>
      <c r="L17" s="116">
        <v>13</v>
      </c>
      <c r="M17" s="116">
        <v>8</v>
      </c>
      <c r="N17" s="116"/>
      <c r="O17" s="116"/>
      <c r="P17" s="116"/>
      <c r="Q17" s="116"/>
      <c r="R17" s="116"/>
      <c r="S17" s="116"/>
      <c r="T17" s="169"/>
      <c r="U17" s="50"/>
      <c r="V17" s="222" t="s">
        <v>177</v>
      </c>
    </row>
    <row r="18" spans="1:22" ht="24.95" customHeight="1">
      <c r="A18" s="49"/>
      <c r="B18" s="153"/>
      <c r="C18" s="57" t="s">
        <v>39</v>
      </c>
      <c r="D18" s="101">
        <v>12</v>
      </c>
      <c r="E18" s="1" t="s">
        <v>171</v>
      </c>
      <c r="F18" s="41">
        <f>G18</f>
        <v>34</v>
      </c>
      <c r="G18" s="112">
        <f>SUM(H18:S18)</f>
        <v>34</v>
      </c>
      <c r="H18" s="103"/>
      <c r="I18" s="103"/>
      <c r="J18" s="48">
        <v>16</v>
      </c>
      <c r="K18" s="47">
        <v>18</v>
      </c>
      <c r="L18" s="103"/>
      <c r="M18" s="103"/>
      <c r="N18" s="116"/>
      <c r="O18" s="116"/>
      <c r="P18" s="116"/>
      <c r="Q18" s="116"/>
      <c r="R18" s="116"/>
      <c r="S18" s="116"/>
      <c r="T18" s="169"/>
      <c r="U18" s="50"/>
      <c r="V18" s="222" t="s">
        <v>128</v>
      </c>
    </row>
    <row r="19" spans="1:22" ht="24.95" customHeight="1">
      <c r="A19" s="49"/>
      <c r="B19" s="153"/>
      <c r="C19" s="59" t="s">
        <v>29</v>
      </c>
      <c r="D19" s="56">
        <v>13</v>
      </c>
      <c r="E19" s="1" t="s">
        <v>134</v>
      </c>
      <c r="F19" s="41">
        <f>G19</f>
        <v>24</v>
      </c>
      <c r="G19" s="112">
        <f>SUM(H19:S19)</f>
        <v>24</v>
      </c>
      <c r="H19" s="116">
        <v>5</v>
      </c>
      <c r="I19" s="116">
        <v>12</v>
      </c>
      <c r="J19" s="103"/>
      <c r="K19" s="103"/>
      <c r="L19" s="116">
        <v>7</v>
      </c>
      <c r="M19" s="103"/>
      <c r="N19" s="116"/>
      <c r="O19" s="116"/>
      <c r="P19" s="116"/>
      <c r="Q19" s="116"/>
      <c r="R19" s="116"/>
      <c r="S19" s="116"/>
      <c r="T19" s="169"/>
      <c r="U19" s="50"/>
      <c r="V19" s="222" t="s">
        <v>50</v>
      </c>
    </row>
    <row r="20" spans="1:22" ht="24.95" customHeight="1">
      <c r="A20" s="49"/>
      <c r="B20" s="153"/>
      <c r="C20" s="57" t="s">
        <v>31</v>
      </c>
      <c r="D20" s="56">
        <v>14</v>
      </c>
      <c r="E20" s="1" t="s">
        <v>177</v>
      </c>
      <c r="F20" s="41">
        <f>G20</f>
        <v>24</v>
      </c>
      <c r="G20" s="112">
        <f>SUM(H20:S20)</f>
        <v>24</v>
      </c>
      <c r="H20" s="103"/>
      <c r="I20" s="103"/>
      <c r="J20" s="116">
        <v>12</v>
      </c>
      <c r="K20" s="116">
        <v>12</v>
      </c>
      <c r="L20" s="103"/>
      <c r="M20" s="103"/>
      <c r="N20" s="116"/>
      <c r="O20" s="116"/>
      <c r="P20" s="116"/>
      <c r="Q20" s="116"/>
      <c r="R20" s="116"/>
      <c r="S20" s="116"/>
      <c r="T20" s="169"/>
      <c r="U20" s="50"/>
      <c r="V20" s="222" t="s">
        <v>167</v>
      </c>
    </row>
    <row r="21" spans="1:22" ht="24.95" customHeight="1">
      <c r="A21" s="49"/>
      <c r="B21" s="153"/>
      <c r="C21" s="57" t="s">
        <v>8</v>
      </c>
      <c r="D21" s="126">
        <v>15</v>
      </c>
      <c r="E21" s="1" t="s">
        <v>167</v>
      </c>
      <c r="F21" s="41">
        <f>G21</f>
        <v>19</v>
      </c>
      <c r="G21" s="112">
        <f>SUM(H21:S21)</f>
        <v>19</v>
      </c>
      <c r="H21" s="103"/>
      <c r="I21" s="103"/>
      <c r="J21" s="116">
        <v>9</v>
      </c>
      <c r="K21" s="116">
        <v>10</v>
      </c>
      <c r="L21" s="103"/>
      <c r="M21" s="103"/>
      <c r="N21" s="116"/>
      <c r="O21" s="116"/>
      <c r="P21" s="116"/>
      <c r="Q21" s="116"/>
      <c r="R21" s="116"/>
      <c r="S21" s="116"/>
      <c r="T21" s="169"/>
      <c r="U21" s="50"/>
      <c r="V21" s="222" t="s">
        <v>129</v>
      </c>
    </row>
    <row r="22" spans="1:22" ht="24.95" customHeight="1">
      <c r="A22" s="49"/>
      <c r="B22" s="153"/>
      <c r="C22" s="57" t="s">
        <v>8</v>
      </c>
      <c r="D22" s="126">
        <v>16</v>
      </c>
      <c r="E22" s="1" t="s">
        <v>129</v>
      </c>
      <c r="F22" s="41">
        <f>G22</f>
        <v>18</v>
      </c>
      <c r="G22" s="112">
        <f>SUM(H22:S22)</f>
        <v>18</v>
      </c>
      <c r="H22" s="116">
        <v>9</v>
      </c>
      <c r="I22" s="116">
        <v>9</v>
      </c>
      <c r="J22" s="103"/>
      <c r="K22" s="103"/>
      <c r="L22" s="103"/>
      <c r="M22" s="103"/>
      <c r="N22" s="116"/>
      <c r="O22" s="116"/>
      <c r="P22" s="116"/>
      <c r="Q22" s="116"/>
      <c r="R22" s="116"/>
      <c r="S22" s="116"/>
      <c r="T22" s="169"/>
      <c r="U22" s="50"/>
      <c r="V22" s="222" t="s">
        <v>134</v>
      </c>
    </row>
    <row r="23" spans="1:22" ht="24.95" customHeight="1">
      <c r="A23" s="49"/>
      <c r="B23" s="153"/>
      <c r="C23" s="75" t="s">
        <v>6</v>
      </c>
      <c r="D23" s="126">
        <v>17</v>
      </c>
      <c r="E23" s="55" t="s">
        <v>137</v>
      </c>
      <c r="F23" s="41">
        <f>G23</f>
        <v>14</v>
      </c>
      <c r="G23" s="112">
        <f>SUM(H23:S23)</f>
        <v>14</v>
      </c>
      <c r="H23" s="116">
        <v>8</v>
      </c>
      <c r="I23" s="116">
        <v>6</v>
      </c>
      <c r="J23" s="103"/>
      <c r="K23" s="103"/>
      <c r="L23" s="103"/>
      <c r="M23" s="103"/>
      <c r="N23" s="116"/>
      <c r="O23" s="116"/>
      <c r="P23" s="116"/>
      <c r="Q23" s="116"/>
      <c r="R23" s="116"/>
      <c r="S23" s="116"/>
      <c r="T23" s="169"/>
      <c r="U23" s="50"/>
      <c r="V23" s="223" t="s">
        <v>137</v>
      </c>
    </row>
    <row r="24" spans="1:22" ht="24.95" customHeight="1">
      <c r="A24" s="49"/>
      <c r="B24" s="153"/>
      <c r="C24" s="75" t="s">
        <v>6</v>
      </c>
      <c r="D24" s="126">
        <v>18</v>
      </c>
      <c r="E24" s="55" t="s">
        <v>166</v>
      </c>
      <c r="F24" s="41">
        <f>G24</f>
        <v>13</v>
      </c>
      <c r="G24" s="112">
        <f>SUM(H24:S24)</f>
        <v>13</v>
      </c>
      <c r="H24" s="103"/>
      <c r="I24" s="103"/>
      <c r="J24" s="116">
        <v>6</v>
      </c>
      <c r="K24" s="116">
        <v>7</v>
      </c>
      <c r="L24" s="103"/>
      <c r="M24" s="103"/>
      <c r="N24" s="116"/>
      <c r="O24" s="116"/>
      <c r="P24" s="116"/>
      <c r="Q24" s="116"/>
      <c r="R24" s="116"/>
      <c r="S24" s="116"/>
      <c r="T24" s="169"/>
      <c r="U24" s="50"/>
      <c r="V24" s="223" t="s">
        <v>166</v>
      </c>
    </row>
    <row r="25" spans="1:22" ht="24.95" customHeight="1">
      <c r="A25" s="49"/>
      <c r="B25" s="153"/>
      <c r="C25" s="75" t="s">
        <v>6</v>
      </c>
      <c r="D25" s="126">
        <v>19</v>
      </c>
      <c r="E25" s="1" t="s">
        <v>176</v>
      </c>
      <c r="F25" s="41">
        <f>G25</f>
        <v>12</v>
      </c>
      <c r="G25" s="112">
        <f>SUM(H25:S25)</f>
        <v>12</v>
      </c>
      <c r="H25" s="103"/>
      <c r="I25" s="103"/>
      <c r="J25" s="116">
        <v>8</v>
      </c>
      <c r="K25" s="116">
        <v>4</v>
      </c>
      <c r="L25" s="103"/>
      <c r="M25" s="103"/>
      <c r="N25" s="116"/>
      <c r="O25" s="116"/>
      <c r="P25" s="116"/>
      <c r="Q25" s="116"/>
      <c r="R25" s="116"/>
      <c r="S25" s="116"/>
      <c r="T25" s="169"/>
      <c r="U25" s="50"/>
      <c r="V25" s="222" t="s">
        <v>176</v>
      </c>
    </row>
    <row r="26" spans="1:22" ht="24.95" customHeight="1">
      <c r="A26" s="49"/>
      <c r="B26" s="153"/>
      <c r="C26" s="75" t="s">
        <v>6</v>
      </c>
      <c r="D26" s="126">
        <v>20</v>
      </c>
      <c r="E26" s="1" t="s">
        <v>178</v>
      </c>
      <c r="F26" s="41">
        <f>G26</f>
        <v>10</v>
      </c>
      <c r="G26" s="112">
        <f>SUM(H26:S26)</f>
        <v>10</v>
      </c>
      <c r="H26" s="103"/>
      <c r="I26" s="103"/>
      <c r="J26" s="116">
        <v>5</v>
      </c>
      <c r="K26" s="116">
        <v>5</v>
      </c>
      <c r="L26" s="103"/>
      <c r="M26" s="103"/>
      <c r="N26" s="116"/>
      <c r="O26" s="116"/>
      <c r="P26" s="116"/>
      <c r="Q26" s="116"/>
      <c r="R26" s="116"/>
      <c r="S26" s="116"/>
      <c r="T26" s="169"/>
      <c r="U26" s="50"/>
      <c r="V26" s="222" t="s">
        <v>178</v>
      </c>
    </row>
    <row r="27" spans="1:22" ht="24.95" customHeight="1">
      <c r="A27" s="49"/>
      <c r="B27" s="153"/>
      <c r="C27" s="60" t="s">
        <v>10</v>
      </c>
      <c r="D27" s="126">
        <v>21</v>
      </c>
      <c r="E27" s="1"/>
      <c r="F27" s="41">
        <f>G27</f>
        <v>0</v>
      </c>
      <c r="G27" s="112">
        <f>SUM(H27:S27)</f>
        <v>0</v>
      </c>
      <c r="H27" s="103"/>
      <c r="I27" s="103"/>
      <c r="J27" s="103"/>
      <c r="K27" s="103"/>
      <c r="L27" s="103"/>
      <c r="M27" s="103"/>
      <c r="N27" s="116"/>
      <c r="O27" s="116"/>
      <c r="P27" s="116"/>
      <c r="Q27" s="116"/>
      <c r="R27" s="116"/>
      <c r="S27" s="116"/>
      <c r="T27" s="169"/>
      <c r="U27" s="50"/>
    </row>
    <row r="28" spans="1:22" ht="24.95" customHeight="1">
      <c r="A28" s="49"/>
      <c r="B28" s="153"/>
      <c r="C28" s="13"/>
      <c r="D28" s="13"/>
      <c r="E28" s="13"/>
      <c r="F28" s="75" t="s">
        <v>6</v>
      </c>
      <c r="G28" s="76" t="s">
        <v>28</v>
      </c>
      <c r="H28" s="59" t="s">
        <v>9</v>
      </c>
      <c r="I28" s="59" t="s">
        <v>29</v>
      </c>
      <c r="J28" s="59" t="s">
        <v>40</v>
      </c>
      <c r="K28" s="59" t="s">
        <v>56</v>
      </c>
      <c r="L28" s="57" t="s">
        <v>60</v>
      </c>
      <c r="M28" s="57" t="s">
        <v>39</v>
      </c>
      <c r="N28" s="57" t="s">
        <v>31</v>
      </c>
      <c r="O28" s="57" t="s">
        <v>30</v>
      </c>
      <c r="P28" s="57" t="s">
        <v>8</v>
      </c>
      <c r="Q28" s="60" t="s">
        <v>10</v>
      </c>
      <c r="R28" s="70"/>
      <c r="S28" s="13"/>
      <c r="T28" s="16"/>
      <c r="U28" s="50"/>
    </row>
    <row r="29" spans="1:22" ht="18.75">
      <c r="A29" s="49"/>
      <c r="B29" s="102"/>
      <c r="C29" s="13"/>
      <c r="D29" s="13"/>
      <c r="E29" s="13"/>
      <c r="F29" s="155" t="s">
        <v>110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3"/>
      <c r="T29" s="16"/>
      <c r="U29" s="50"/>
    </row>
    <row r="30" spans="1:22" ht="20.45" customHeight="1">
      <c r="A30" s="49"/>
      <c r="B30" s="14"/>
      <c r="C30" s="14"/>
      <c r="D30" s="14"/>
      <c r="E30" s="14"/>
      <c r="F30" s="7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6"/>
      <c r="U30" s="50"/>
    </row>
    <row r="31" spans="1:22" s="17" customFormat="1" ht="25.5" customHeight="1">
      <c r="A31" s="49"/>
      <c r="B31" s="153" t="s">
        <v>51</v>
      </c>
      <c r="C31" s="156"/>
      <c r="D31" s="156"/>
      <c r="E31" s="156"/>
      <c r="F31" s="156"/>
      <c r="G31" s="157"/>
      <c r="H31" s="172" t="s">
        <v>13</v>
      </c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0" t="s">
        <v>47</v>
      </c>
      <c r="U31" s="50"/>
    </row>
    <row r="32" spans="1:22" ht="18" customHeight="1">
      <c r="A32" s="49"/>
      <c r="B32" s="153"/>
      <c r="C32" s="158" t="s">
        <v>1</v>
      </c>
      <c r="D32" s="158"/>
      <c r="E32" s="160" t="s">
        <v>5</v>
      </c>
      <c r="F32" s="159" t="s">
        <v>200</v>
      </c>
      <c r="G32" s="152" t="s">
        <v>7</v>
      </c>
      <c r="H32" s="6">
        <v>1</v>
      </c>
      <c r="I32" s="6">
        <v>2</v>
      </c>
      <c r="J32" s="12">
        <v>3</v>
      </c>
      <c r="K32" s="6">
        <v>4</v>
      </c>
      <c r="L32" s="6">
        <v>5</v>
      </c>
      <c r="M32" s="24">
        <v>6</v>
      </c>
      <c r="N32" s="6">
        <v>7</v>
      </c>
      <c r="O32" s="6">
        <v>8</v>
      </c>
      <c r="P32" s="24">
        <v>9</v>
      </c>
      <c r="Q32" s="6">
        <v>10</v>
      </c>
      <c r="R32" s="36">
        <v>11</v>
      </c>
      <c r="S32" s="24">
        <v>12</v>
      </c>
      <c r="T32" s="170"/>
      <c r="U32" s="50"/>
    </row>
    <row r="33" spans="1:22" ht="18" customHeight="1">
      <c r="A33" s="49"/>
      <c r="B33" s="153"/>
      <c r="C33" s="158"/>
      <c r="D33" s="158"/>
      <c r="E33" s="160"/>
      <c r="F33" s="159"/>
      <c r="G33" s="152"/>
      <c r="H33" s="171">
        <v>44842</v>
      </c>
      <c r="I33" s="171"/>
      <c r="J33" s="171">
        <v>44870</v>
      </c>
      <c r="K33" s="171"/>
      <c r="L33" s="171">
        <v>44905</v>
      </c>
      <c r="M33" s="171"/>
      <c r="N33" s="171"/>
      <c r="O33" s="171"/>
      <c r="P33" s="171"/>
      <c r="Q33" s="171"/>
      <c r="R33" s="171"/>
      <c r="S33" s="171"/>
      <c r="T33" s="170"/>
      <c r="U33" s="50"/>
    </row>
    <row r="34" spans="1:22" ht="24.95" customHeight="1">
      <c r="A34" s="49"/>
      <c r="B34" s="153"/>
      <c r="C34" s="59" t="s">
        <v>201</v>
      </c>
      <c r="D34" s="78">
        <v>1</v>
      </c>
      <c r="E34" s="81" t="s">
        <v>37</v>
      </c>
      <c r="F34" s="41">
        <f>G34</f>
        <v>78</v>
      </c>
      <c r="G34" s="52">
        <f>SUM(H34:S34)</f>
        <v>78</v>
      </c>
      <c r="H34" s="47">
        <v>18</v>
      </c>
      <c r="I34" s="46">
        <v>20</v>
      </c>
      <c r="J34" s="103"/>
      <c r="K34" s="103"/>
      <c r="L34" s="46">
        <v>20</v>
      </c>
      <c r="M34" s="46">
        <v>20</v>
      </c>
      <c r="N34" s="110"/>
      <c r="O34" s="110"/>
      <c r="P34" s="110"/>
      <c r="Q34" s="110"/>
      <c r="R34" s="110"/>
      <c r="S34" s="110"/>
      <c r="T34" s="170"/>
      <c r="U34" s="50"/>
      <c r="V34" s="224" t="s">
        <v>121</v>
      </c>
    </row>
    <row r="35" spans="1:22" ht="24.95" customHeight="1">
      <c r="A35" s="49"/>
      <c r="B35" s="153"/>
      <c r="C35" s="77" t="s">
        <v>6</v>
      </c>
      <c r="D35" s="78">
        <v>2</v>
      </c>
      <c r="E35" s="81" t="s">
        <v>70</v>
      </c>
      <c r="F35" s="41">
        <f>G35-H35-I35</f>
        <v>74</v>
      </c>
      <c r="G35" s="52">
        <f>SUM(H35:S35)</f>
        <v>103</v>
      </c>
      <c r="H35" s="139">
        <v>13</v>
      </c>
      <c r="I35" s="138">
        <v>16</v>
      </c>
      <c r="J35" s="46">
        <v>20</v>
      </c>
      <c r="K35" s="48">
        <v>16</v>
      </c>
      <c r="L35" s="47">
        <v>18</v>
      </c>
      <c r="M35" s="46">
        <v>20</v>
      </c>
      <c r="N35" s="110"/>
      <c r="O35" s="110"/>
      <c r="P35" s="110"/>
      <c r="Q35" s="110"/>
      <c r="R35" s="110"/>
      <c r="S35" s="110"/>
      <c r="T35" s="170"/>
      <c r="U35" s="50"/>
      <c r="V35" s="224" t="s">
        <v>70</v>
      </c>
    </row>
    <row r="36" spans="1:22" ht="24.95" customHeight="1">
      <c r="A36" s="49"/>
      <c r="B36" s="153"/>
      <c r="C36" s="57" t="s">
        <v>30</v>
      </c>
      <c r="D36" s="78">
        <v>3</v>
      </c>
      <c r="E36" s="81" t="s">
        <v>121</v>
      </c>
      <c r="F36" s="41">
        <f>G36-H36-L36</f>
        <v>74</v>
      </c>
      <c r="G36" s="52">
        <f>SUM(H36:S36)</f>
        <v>99</v>
      </c>
      <c r="H36" s="139">
        <v>15</v>
      </c>
      <c r="I36" s="47">
        <v>18</v>
      </c>
      <c r="J36" s="47">
        <v>18</v>
      </c>
      <c r="K36" s="46">
        <v>20</v>
      </c>
      <c r="L36" s="139">
        <v>10</v>
      </c>
      <c r="M36" s="47">
        <v>18</v>
      </c>
      <c r="N36" s="110"/>
      <c r="O36" s="110"/>
      <c r="P36" s="110"/>
      <c r="Q36" s="110"/>
      <c r="R36" s="110"/>
      <c r="S36" s="110"/>
      <c r="T36" s="170"/>
      <c r="U36" s="50"/>
      <c r="V36" s="224" t="s">
        <v>34</v>
      </c>
    </row>
    <row r="37" spans="1:22" ht="24.95" customHeight="1">
      <c r="A37" s="49"/>
      <c r="B37" s="153"/>
      <c r="C37" s="77" t="s">
        <v>6</v>
      </c>
      <c r="D37" s="78">
        <v>4</v>
      </c>
      <c r="E37" s="80" t="s">
        <v>63</v>
      </c>
      <c r="F37" s="41">
        <f>G37-H37-I37</f>
        <v>68</v>
      </c>
      <c r="G37" s="52">
        <f>SUM(H37:S37)</f>
        <v>95</v>
      </c>
      <c r="H37" s="139">
        <v>12</v>
      </c>
      <c r="I37" s="139">
        <v>15</v>
      </c>
      <c r="J37" s="46">
        <v>20</v>
      </c>
      <c r="K37" s="48">
        <v>16</v>
      </c>
      <c r="L37" s="48">
        <v>16</v>
      </c>
      <c r="M37" s="48">
        <v>16</v>
      </c>
      <c r="N37" s="110"/>
      <c r="O37" s="110"/>
      <c r="P37" s="110"/>
      <c r="Q37" s="110"/>
      <c r="R37" s="110"/>
      <c r="S37" s="110"/>
      <c r="T37" s="170"/>
      <c r="U37" s="50"/>
      <c r="V37" s="224" t="s">
        <v>63</v>
      </c>
    </row>
    <row r="38" spans="1:22" ht="24.95" customHeight="1">
      <c r="A38" s="49"/>
      <c r="B38" s="153"/>
      <c r="C38" s="57" t="s">
        <v>30</v>
      </c>
      <c r="D38" s="78">
        <v>5</v>
      </c>
      <c r="E38" s="80" t="s">
        <v>34</v>
      </c>
      <c r="F38" s="41">
        <f>G38-L38-M38</f>
        <v>68</v>
      </c>
      <c r="G38" s="52">
        <f>SUM(H38:S38)</f>
        <v>97</v>
      </c>
      <c r="H38" s="48">
        <v>16</v>
      </c>
      <c r="I38" s="47">
        <v>18</v>
      </c>
      <c r="J38" s="48">
        <v>16</v>
      </c>
      <c r="K38" s="47">
        <v>18</v>
      </c>
      <c r="L38" s="139">
        <v>14</v>
      </c>
      <c r="M38" s="139">
        <v>15</v>
      </c>
      <c r="N38" s="110"/>
      <c r="O38" s="110"/>
      <c r="P38" s="110"/>
      <c r="Q38" s="110"/>
      <c r="R38" s="110"/>
      <c r="S38" s="110"/>
      <c r="T38" s="170"/>
      <c r="U38" s="50"/>
      <c r="V38" s="224" t="s">
        <v>66</v>
      </c>
    </row>
    <row r="39" spans="1:22" ht="24.95" customHeight="1">
      <c r="A39" s="49"/>
      <c r="B39" s="153"/>
      <c r="C39" s="77" t="s">
        <v>6</v>
      </c>
      <c r="D39" s="78">
        <v>6</v>
      </c>
      <c r="E39" s="80" t="s">
        <v>36</v>
      </c>
      <c r="F39" s="41">
        <f>G39-I39-J39</f>
        <v>64</v>
      </c>
      <c r="G39" s="52">
        <f>SUM(H39:S39)</f>
        <v>83</v>
      </c>
      <c r="H39" s="46">
        <v>20</v>
      </c>
      <c r="I39" s="139">
        <v>5</v>
      </c>
      <c r="J39" s="139">
        <v>14</v>
      </c>
      <c r="K39" s="110">
        <v>15</v>
      </c>
      <c r="L39" s="110">
        <v>15</v>
      </c>
      <c r="M39" s="110">
        <v>14</v>
      </c>
      <c r="N39" s="110"/>
      <c r="O39" s="110"/>
      <c r="P39" s="110"/>
      <c r="Q39" s="110"/>
      <c r="R39" s="110"/>
      <c r="S39" s="110"/>
      <c r="T39" s="170"/>
      <c r="U39" s="50"/>
      <c r="V39" s="224" t="s">
        <v>36</v>
      </c>
    </row>
    <row r="40" spans="1:22" ht="24.95" customHeight="1">
      <c r="A40" s="49"/>
      <c r="B40" s="153"/>
      <c r="C40" s="57" t="s">
        <v>30</v>
      </c>
      <c r="D40" s="78">
        <v>7</v>
      </c>
      <c r="E40" s="80" t="s">
        <v>66</v>
      </c>
      <c r="F40" s="41">
        <f>G40</f>
        <v>62</v>
      </c>
      <c r="G40" s="52">
        <f>SUM(H40:S40)</f>
        <v>62</v>
      </c>
      <c r="H40" s="46">
        <v>20</v>
      </c>
      <c r="I40" s="110">
        <v>13</v>
      </c>
      <c r="J40" s="110">
        <v>14</v>
      </c>
      <c r="K40" s="110">
        <v>15</v>
      </c>
      <c r="L40" s="103"/>
      <c r="M40" s="103"/>
      <c r="N40" s="110"/>
      <c r="O40" s="110"/>
      <c r="P40" s="110"/>
      <c r="Q40" s="110"/>
      <c r="R40" s="110"/>
      <c r="S40" s="110"/>
      <c r="T40" s="170"/>
      <c r="U40" s="50"/>
      <c r="V40" s="224" t="s">
        <v>73</v>
      </c>
    </row>
    <row r="41" spans="1:22" ht="24.95" customHeight="1">
      <c r="A41" s="49"/>
      <c r="B41" s="153"/>
      <c r="C41" s="59" t="s">
        <v>29</v>
      </c>
      <c r="D41" s="78">
        <v>8</v>
      </c>
      <c r="E41" s="80" t="s">
        <v>95</v>
      </c>
      <c r="F41" s="41">
        <f>G41-J41-K41</f>
        <v>59</v>
      </c>
      <c r="G41" s="52">
        <f>SUM(H41:S41)</f>
        <v>81</v>
      </c>
      <c r="H41" s="110">
        <v>12</v>
      </c>
      <c r="I41" s="110">
        <v>15</v>
      </c>
      <c r="J41" s="139">
        <v>11</v>
      </c>
      <c r="K41" s="139">
        <v>11</v>
      </c>
      <c r="L41" s="48">
        <v>16</v>
      </c>
      <c r="M41" s="48">
        <v>16</v>
      </c>
      <c r="N41" s="110"/>
      <c r="O41" s="110"/>
      <c r="P41" s="110"/>
      <c r="Q41" s="110"/>
      <c r="R41" s="110"/>
      <c r="S41" s="110"/>
      <c r="T41" s="170"/>
      <c r="U41" s="50"/>
      <c r="V41" s="224" t="s">
        <v>69</v>
      </c>
    </row>
    <row r="42" spans="1:22" ht="24.95" customHeight="1">
      <c r="A42" s="49"/>
      <c r="B42" s="153"/>
      <c r="C42" s="57" t="s">
        <v>8</v>
      </c>
      <c r="D42" s="78">
        <v>9</v>
      </c>
      <c r="E42" s="80" t="s">
        <v>69</v>
      </c>
      <c r="F42" s="41">
        <f>G42</f>
        <v>58</v>
      </c>
      <c r="G42" s="52">
        <f>SUM(H42:S42)</f>
        <v>58</v>
      </c>
      <c r="H42" s="47">
        <v>18</v>
      </c>
      <c r="I42" s="46">
        <v>20</v>
      </c>
      <c r="J42" s="103"/>
      <c r="K42" s="103"/>
      <c r="L42" s="46">
        <v>20</v>
      </c>
      <c r="M42" s="103"/>
      <c r="N42" s="110"/>
      <c r="O42" s="110"/>
      <c r="P42" s="110"/>
      <c r="Q42" s="110"/>
      <c r="R42" s="110"/>
      <c r="S42" s="110"/>
      <c r="T42" s="170"/>
      <c r="U42" s="50"/>
      <c r="V42" s="224" t="s">
        <v>37</v>
      </c>
    </row>
    <row r="43" spans="1:22" ht="24.95" customHeight="1">
      <c r="A43" s="49"/>
      <c r="B43" s="153"/>
      <c r="C43" s="59" t="s">
        <v>40</v>
      </c>
      <c r="D43" s="78">
        <v>10</v>
      </c>
      <c r="E43" s="81" t="s">
        <v>74</v>
      </c>
      <c r="F43" s="41">
        <f>G43</f>
        <v>57</v>
      </c>
      <c r="G43" s="52">
        <f>SUM(H43:S43)</f>
        <v>57</v>
      </c>
      <c r="H43" s="110">
        <v>14</v>
      </c>
      <c r="I43" s="110">
        <v>14</v>
      </c>
      <c r="J43" s="103"/>
      <c r="K43" s="103"/>
      <c r="L43" s="110">
        <v>15</v>
      </c>
      <c r="M43" s="110">
        <v>14</v>
      </c>
      <c r="N43" s="110"/>
      <c r="O43" s="110"/>
      <c r="P43" s="110"/>
      <c r="Q43" s="110"/>
      <c r="R43" s="110"/>
      <c r="S43" s="110"/>
      <c r="T43" s="170"/>
      <c r="U43" s="50"/>
      <c r="V43" s="224" t="s">
        <v>172</v>
      </c>
    </row>
    <row r="44" spans="1:22" ht="24.95" customHeight="1">
      <c r="A44" s="49"/>
      <c r="B44" s="153"/>
      <c r="C44" s="57" t="s">
        <v>39</v>
      </c>
      <c r="D44" s="110">
        <v>11</v>
      </c>
      <c r="E44" s="81" t="s">
        <v>73</v>
      </c>
      <c r="F44" s="41">
        <f>G44-K44-L44</f>
        <v>53</v>
      </c>
      <c r="G44" s="52">
        <f>SUM(H44:S44)</f>
        <v>73</v>
      </c>
      <c r="H44" s="110">
        <v>14</v>
      </c>
      <c r="I44" s="110">
        <v>14</v>
      </c>
      <c r="J44" s="110">
        <v>13</v>
      </c>
      <c r="K44" s="139">
        <v>8</v>
      </c>
      <c r="L44" s="139">
        <v>12</v>
      </c>
      <c r="M44" s="110">
        <v>12</v>
      </c>
      <c r="N44" s="110"/>
      <c r="O44" s="110"/>
      <c r="P44" s="110"/>
      <c r="Q44" s="110"/>
      <c r="R44" s="110"/>
      <c r="S44" s="110"/>
      <c r="T44" s="170"/>
      <c r="U44" s="50"/>
      <c r="V44" s="224" t="s">
        <v>95</v>
      </c>
    </row>
    <row r="45" spans="1:22" ht="24.95" customHeight="1">
      <c r="A45" s="49"/>
      <c r="B45" s="153"/>
      <c r="C45" s="72" t="s">
        <v>28</v>
      </c>
      <c r="D45" s="110">
        <v>12</v>
      </c>
      <c r="E45" s="80" t="s">
        <v>118</v>
      </c>
      <c r="F45" s="41">
        <f>G45-J45-H45</f>
        <v>51</v>
      </c>
      <c r="G45" s="52">
        <f>SUM(H45:S45)</f>
        <v>62</v>
      </c>
      <c r="H45" s="139">
        <v>7</v>
      </c>
      <c r="I45" s="110">
        <v>12</v>
      </c>
      <c r="J45" s="139">
        <v>4</v>
      </c>
      <c r="K45" s="110">
        <v>12</v>
      </c>
      <c r="L45" s="110">
        <v>14</v>
      </c>
      <c r="M45" s="110">
        <v>13</v>
      </c>
      <c r="N45" s="110"/>
      <c r="O45" s="110"/>
      <c r="P45" s="110"/>
      <c r="Q45" s="110"/>
      <c r="R45" s="110"/>
      <c r="S45" s="110"/>
      <c r="T45" s="170"/>
      <c r="U45" s="50"/>
      <c r="V45" s="224" t="s">
        <v>71</v>
      </c>
    </row>
    <row r="46" spans="1:22" ht="24.95" customHeight="1">
      <c r="A46" s="49"/>
      <c r="B46" s="153"/>
      <c r="C46" s="57" t="s">
        <v>8</v>
      </c>
      <c r="D46" s="110">
        <v>13</v>
      </c>
      <c r="E46" s="81" t="s">
        <v>71</v>
      </c>
      <c r="F46" s="41">
        <f>G46</f>
        <v>42</v>
      </c>
      <c r="G46" s="52">
        <f>SUM(H46:S46)</f>
        <v>42</v>
      </c>
      <c r="H46" s="139">
        <v>9</v>
      </c>
      <c r="I46" s="110">
        <v>9</v>
      </c>
      <c r="J46" s="110">
        <v>12</v>
      </c>
      <c r="K46" s="110">
        <v>12</v>
      </c>
      <c r="L46" s="103"/>
      <c r="M46" s="103"/>
      <c r="N46" s="110"/>
      <c r="O46" s="110"/>
      <c r="P46" s="110"/>
      <c r="Q46" s="110"/>
      <c r="R46" s="110"/>
      <c r="S46" s="110"/>
      <c r="T46" s="170"/>
      <c r="U46" s="50"/>
      <c r="V46" s="224" t="s">
        <v>118</v>
      </c>
    </row>
    <row r="47" spans="1:22" ht="24.95" customHeight="1">
      <c r="A47" s="49"/>
      <c r="B47" s="153"/>
      <c r="C47" s="72" t="s">
        <v>9</v>
      </c>
      <c r="D47" s="110">
        <v>14</v>
      </c>
      <c r="E47" s="81" t="s">
        <v>114</v>
      </c>
      <c r="F47" s="41">
        <f>G47-H47-J47</f>
        <v>40</v>
      </c>
      <c r="G47" s="52">
        <f>SUM(H47:S47)</f>
        <v>54</v>
      </c>
      <c r="H47" s="139">
        <v>7</v>
      </c>
      <c r="I47" s="110">
        <v>8</v>
      </c>
      <c r="J47" s="139">
        <v>7</v>
      </c>
      <c r="K47" s="110">
        <v>9</v>
      </c>
      <c r="L47" s="110">
        <v>13</v>
      </c>
      <c r="M47" s="110">
        <v>10</v>
      </c>
      <c r="N47" s="110"/>
      <c r="O47" s="110"/>
      <c r="P47" s="110"/>
      <c r="Q47" s="110"/>
      <c r="R47" s="110"/>
      <c r="S47" s="110"/>
      <c r="T47" s="170"/>
      <c r="U47" s="50"/>
      <c r="V47" s="224" t="s">
        <v>74</v>
      </c>
    </row>
    <row r="48" spans="1:22" ht="24.95" customHeight="1">
      <c r="A48" s="49"/>
      <c r="B48" s="153"/>
      <c r="C48" s="57" t="s">
        <v>60</v>
      </c>
      <c r="D48" s="110">
        <v>15</v>
      </c>
      <c r="E48" s="81" t="s">
        <v>172</v>
      </c>
      <c r="F48" s="41">
        <f>G48</f>
        <v>38</v>
      </c>
      <c r="G48" s="52">
        <f>SUM(H48:S48)</f>
        <v>38</v>
      </c>
      <c r="H48" s="103"/>
      <c r="I48" s="103"/>
      <c r="J48" s="47">
        <v>18</v>
      </c>
      <c r="K48" s="46">
        <v>20</v>
      </c>
      <c r="L48" s="103"/>
      <c r="M48" s="103"/>
      <c r="N48" s="110"/>
      <c r="O48" s="110"/>
      <c r="P48" s="110"/>
      <c r="Q48" s="110"/>
      <c r="R48" s="110"/>
      <c r="S48" s="110"/>
      <c r="T48" s="170"/>
      <c r="U48" s="50"/>
      <c r="V48" s="224" t="s">
        <v>113</v>
      </c>
    </row>
    <row r="49" spans="1:22" ht="24.95" customHeight="1">
      <c r="A49" s="14"/>
      <c r="B49" s="153"/>
      <c r="C49" s="57" t="s">
        <v>8</v>
      </c>
      <c r="D49" s="110">
        <v>16</v>
      </c>
      <c r="E49" s="81" t="s">
        <v>113</v>
      </c>
      <c r="F49" s="41">
        <f>G49</f>
        <v>37</v>
      </c>
      <c r="G49" s="52">
        <f>SUM(H49:S49)</f>
        <v>37</v>
      </c>
      <c r="H49" s="110">
        <v>9</v>
      </c>
      <c r="I49" s="110">
        <v>9</v>
      </c>
      <c r="J49" s="110">
        <v>9</v>
      </c>
      <c r="K49" s="110">
        <v>10</v>
      </c>
      <c r="L49" s="103"/>
      <c r="M49" s="103"/>
      <c r="N49" s="110"/>
      <c r="O49" s="110"/>
      <c r="P49" s="110"/>
      <c r="Q49" s="110"/>
      <c r="R49" s="110"/>
      <c r="S49" s="110"/>
      <c r="T49" s="170"/>
      <c r="U49" s="50"/>
      <c r="V49" s="224" t="s">
        <v>114</v>
      </c>
    </row>
    <row r="50" spans="1:22" ht="24.95" customHeight="1">
      <c r="A50" s="14"/>
      <c r="B50" s="153"/>
      <c r="C50" s="77" t="s">
        <v>6</v>
      </c>
      <c r="D50" s="110">
        <v>17</v>
      </c>
      <c r="E50" s="81" t="s">
        <v>165</v>
      </c>
      <c r="F50" s="41">
        <f>G50</f>
        <v>23</v>
      </c>
      <c r="G50" s="52">
        <f>SUM(H50:S50)</f>
        <v>23</v>
      </c>
      <c r="H50" s="103"/>
      <c r="I50" s="103"/>
      <c r="J50" s="110">
        <v>13</v>
      </c>
      <c r="K50" s="110">
        <v>10</v>
      </c>
      <c r="L50" s="103"/>
      <c r="M50" s="103"/>
      <c r="N50" s="110"/>
      <c r="O50" s="110"/>
      <c r="P50" s="110"/>
      <c r="Q50" s="110"/>
      <c r="R50" s="110"/>
      <c r="S50" s="110"/>
      <c r="T50" s="170"/>
      <c r="U50" s="50"/>
      <c r="V50" s="224" t="s">
        <v>165</v>
      </c>
    </row>
    <row r="51" spans="1:22" ht="24.95" customHeight="1">
      <c r="A51" s="14"/>
      <c r="B51" s="153"/>
      <c r="C51" s="77" t="s">
        <v>6</v>
      </c>
      <c r="D51" s="110">
        <v>18</v>
      </c>
      <c r="E51" s="81" t="s">
        <v>163</v>
      </c>
      <c r="F51" s="41">
        <f>G51</f>
        <v>17</v>
      </c>
      <c r="G51" s="52">
        <f>SUM(H51:S51)</f>
        <v>17</v>
      </c>
      <c r="H51" s="103"/>
      <c r="I51" s="103"/>
      <c r="J51" s="110">
        <v>12</v>
      </c>
      <c r="K51" s="110">
        <v>5</v>
      </c>
      <c r="L51" s="103"/>
      <c r="M51" s="103"/>
      <c r="N51" s="110"/>
      <c r="O51" s="110"/>
      <c r="P51" s="110"/>
      <c r="Q51" s="110"/>
      <c r="R51" s="110"/>
      <c r="S51" s="110"/>
      <c r="T51" s="170"/>
      <c r="U51" s="50"/>
      <c r="V51" s="224" t="s">
        <v>163</v>
      </c>
    </row>
    <row r="52" spans="1:22" ht="24.95" customHeight="1">
      <c r="A52" s="14"/>
      <c r="B52" s="153"/>
      <c r="C52" s="77" t="s">
        <v>6</v>
      </c>
      <c r="D52" s="110">
        <v>19</v>
      </c>
      <c r="E52" s="81" t="s">
        <v>162</v>
      </c>
      <c r="F52" s="41">
        <f>G52</f>
        <v>13</v>
      </c>
      <c r="G52" s="52">
        <f>SUM(H52:S52)</f>
        <v>13</v>
      </c>
      <c r="H52" s="103"/>
      <c r="I52" s="103"/>
      <c r="J52" s="110">
        <v>8</v>
      </c>
      <c r="K52" s="110">
        <v>5</v>
      </c>
      <c r="L52" s="103"/>
      <c r="M52" s="103"/>
      <c r="N52" s="110"/>
      <c r="O52" s="110"/>
      <c r="P52" s="110"/>
      <c r="Q52" s="110"/>
      <c r="R52" s="110"/>
      <c r="S52" s="110"/>
      <c r="T52" s="170"/>
      <c r="U52" s="50"/>
      <c r="V52" s="224" t="s">
        <v>162</v>
      </c>
    </row>
    <row r="53" spans="1:22" ht="24.95" customHeight="1">
      <c r="A53" s="14"/>
      <c r="B53" s="153"/>
      <c r="C53" s="60"/>
      <c r="D53" s="110">
        <v>20</v>
      </c>
      <c r="E53" s="81"/>
      <c r="F53" s="41">
        <f>G53</f>
        <v>0</v>
      </c>
      <c r="G53" s="52">
        <f>SUM(H53:S53)</f>
        <v>0</v>
      </c>
      <c r="H53" s="103"/>
      <c r="I53" s="103"/>
      <c r="J53" s="103"/>
      <c r="K53" s="103"/>
      <c r="L53" s="103"/>
      <c r="M53" s="103"/>
      <c r="N53" s="110"/>
      <c r="O53" s="110"/>
      <c r="P53" s="110"/>
      <c r="Q53" s="110"/>
      <c r="R53" s="110"/>
      <c r="S53" s="110"/>
      <c r="T53" s="170"/>
      <c r="U53" s="50"/>
    </row>
    <row r="54" spans="1:22" ht="24.95" customHeight="1">
      <c r="A54" s="14"/>
      <c r="B54" s="153"/>
      <c r="C54" s="13"/>
      <c r="D54" s="13"/>
      <c r="E54" s="13"/>
      <c r="F54" s="77" t="s">
        <v>6</v>
      </c>
      <c r="G54" s="72" t="s">
        <v>28</v>
      </c>
      <c r="H54" s="72" t="s">
        <v>9</v>
      </c>
      <c r="I54" s="59" t="s">
        <v>29</v>
      </c>
      <c r="J54" s="59" t="s">
        <v>40</v>
      </c>
      <c r="K54" s="59" t="s">
        <v>56</v>
      </c>
      <c r="L54" s="57" t="s">
        <v>60</v>
      </c>
      <c r="M54" s="57" t="s">
        <v>39</v>
      </c>
      <c r="N54" s="57" t="s">
        <v>31</v>
      </c>
      <c r="O54" s="57" t="s">
        <v>30</v>
      </c>
      <c r="P54" s="57" t="s">
        <v>8</v>
      </c>
      <c r="Q54" s="60" t="s">
        <v>10</v>
      </c>
      <c r="R54" s="58"/>
      <c r="S54" s="13"/>
      <c r="T54" s="14"/>
      <c r="U54" s="50"/>
    </row>
    <row r="55" spans="1:22" ht="24.9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50"/>
    </row>
    <row r="56" spans="1:22" ht="23.25">
      <c r="A56" s="14"/>
      <c r="B56" s="14"/>
      <c r="C56" s="14"/>
      <c r="D56" s="149" t="s">
        <v>46</v>
      </c>
      <c r="E56" s="53" t="s">
        <v>14</v>
      </c>
      <c r="F56" s="54" t="s">
        <v>19</v>
      </c>
      <c r="G56" s="54" t="s">
        <v>20</v>
      </c>
      <c r="H56" s="54" t="s">
        <v>25</v>
      </c>
      <c r="I56" s="54" t="s">
        <v>24</v>
      </c>
      <c r="J56" s="54" t="s">
        <v>23</v>
      </c>
      <c r="K56" s="54" t="s">
        <v>33</v>
      </c>
      <c r="L56" s="54" t="s">
        <v>32</v>
      </c>
      <c r="M56" s="54" t="s">
        <v>41</v>
      </c>
      <c r="N56" s="54" t="s">
        <v>52</v>
      </c>
      <c r="O56" s="54" t="s">
        <v>53</v>
      </c>
      <c r="P56" s="54" t="s">
        <v>58</v>
      </c>
      <c r="Q56" s="54" t="s">
        <v>59</v>
      </c>
      <c r="R56" s="14"/>
      <c r="S56" s="14"/>
      <c r="T56" s="16"/>
      <c r="U56" s="50"/>
    </row>
    <row r="57" spans="1:22" ht="15.75" customHeight="1">
      <c r="A57" s="14"/>
      <c r="B57" s="14"/>
      <c r="C57" s="14"/>
      <c r="D57" s="149"/>
      <c r="E57" s="1" t="s">
        <v>72</v>
      </c>
      <c r="F57" s="92">
        <v>5</v>
      </c>
      <c r="G57" s="94">
        <v>8</v>
      </c>
      <c r="H57" s="94">
        <v>16</v>
      </c>
      <c r="I57" s="94">
        <v>26</v>
      </c>
      <c r="J57" s="31" t="s">
        <v>196</v>
      </c>
      <c r="K57" s="94">
        <v>1</v>
      </c>
      <c r="L57" s="92"/>
      <c r="M57" s="94"/>
      <c r="N57" s="94"/>
      <c r="O57" s="94"/>
      <c r="P57" s="94"/>
      <c r="Q57" s="103"/>
      <c r="R57" s="14"/>
      <c r="S57" s="14"/>
      <c r="T57" s="16"/>
      <c r="U57" s="50"/>
    </row>
    <row r="58" spans="1:22" ht="15.75" customHeight="1">
      <c r="A58" s="14"/>
      <c r="B58" s="14"/>
      <c r="C58" s="14"/>
      <c r="D58" s="149"/>
      <c r="E58" s="1" t="s">
        <v>128</v>
      </c>
      <c r="F58" s="92">
        <v>10</v>
      </c>
      <c r="G58" s="92">
        <v>24</v>
      </c>
      <c r="H58" s="103"/>
      <c r="I58" s="103"/>
      <c r="J58" s="91">
        <v>36</v>
      </c>
      <c r="K58" s="91">
        <v>11</v>
      </c>
      <c r="L58" s="94"/>
      <c r="M58" s="94"/>
      <c r="N58" s="92"/>
      <c r="O58" s="92"/>
      <c r="P58" s="94"/>
      <c r="Q58" s="94"/>
      <c r="R58" s="14"/>
      <c r="S58" s="14"/>
      <c r="T58" s="16"/>
      <c r="U58" s="50"/>
    </row>
    <row r="59" spans="1:22" ht="15.95" customHeight="1">
      <c r="A59" s="14"/>
      <c r="B59" s="14"/>
      <c r="C59" s="14"/>
      <c r="D59" s="149"/>
      <c r="E59" s="1" t="s">
        <v>166</v>
      </c>
      <c r="F59" s="137"/>
      <c r="G59" s="137"/>
      <c r="H59" s="93">
        <v>19</v>
      </c>
      <c r="I59" s="93">
        <v>4</v>
      </c>
      <c r="J59" s="103"/>
      <c r="K59" s="103"/>
      <c r="L59" s="94"/>
      <c r="M59" s="94"/>
      <c r="N59" s="94"/>
      <c r="O59" s="94"/>
      <c r="P59" s="92"/>
      <c r="Q59" s="92"/>
      <c r="R59" s="14"/>
      <c r="S59" s="14"/>
      <c r="T59" s="14"/>
      <c r="U59" s="50"/>
    </row>
    <row r="60" spans="1:22" ht="15.95" customHeight="1">
      <c r="A60" s="14"/>
      <c r="B60" s="14"/>
      <c r="C60" s="14"/>
      <c r="D60" s="149"/>
      <c r="E60" s="1" t="s">
        <v>156</v>
      </c>
      <c r="F60" s="103"/>
      <c r="G60" s="103"/>
      <c r="H60" s="91">
        <v>18</v>
      </c>
      <c r="I60" s="94">
        <v>16</v>
      </c>
      <c r="J60" s="103"/>
      <c r="K60" s="103"/>
      <c r="L60" s="93"/>
      <c r="M60" s="93"/>
      <c r="N60" s="93"/>
      <c r="O60" s="93"/>
      <c r="P60" s="94"/>
      <c r="Q60" s="95"/>
      <c r="R60" s="14"/>
      <c r="S60" s="14"/>
      <c r="T60" s="14"/>
      <c r="U60" s="50"/>
    </row>
    <row r="61" spans="1:22" ht="15.95" customHeight="1">
      <c r="A61" s="14"/>
      <c r="B61" s="14"/>
      <c r="C61" s="14"/>
      <c r="D61" s="149"/>
      <c r="E61" s="1" t="s">
        <v>158</v>
      </c>
      <c r="F61" s="137"/>
      <c r="G61" s="103"/>
      <c r="H61" s="225" t="s">
        <v>173</v>
      </c>
      <c r="I61" s="94">
        <v>19</v>
      </c>
      <c r="J61" s="103"/>
      <c r="K61" s="103"/>
      <c r="L61" s="94"/>
      <c r="M61" s="94"/>
      <c r="N61" s="93"/>
      <c r="O61" s="93"/>
      <c r="P61" s="93"/>
      <c r="Q61" s="94"/>
      <c r="R61" s="14"/>
      <c r="S61" s="14"/>
      <c r="T61" s="14"/>
      <c r="U61" s="50"/>
    </row>
    <row r="62" spans="1:22" ht="15.95" customHeight="1">
      <c r="A62" s="14"/>
      <c r="B62" s="14"/>
      <c r="C62" s="14"/>
      <c r="D62" s="149"/>
      <c r="E62" s="1" t="s">
        <v>157</v>
      </c>
      <c r="F62" s="137"/>
      <c r="G62" s="137"/>
      <c r="H62" s="92">
        <v>4</v>
      </c>
      <c r="I62" s="94">
        <v>21</v>
      </c>
      <c r="J62" s="103"/>
      <c r="K62" s="103"/>
      <c r="L62" s="93"/>
      <c r="M62" s="93"/>
      <c r="N62" s="94"/>
      <c r="O62" s="94"/>
      <c r="P62" s="93"/>
      <c r="Q62" s="95"/>
      <c r="R62" s="14"/>
      <c r="S62" s="145"/>
      <c r="T62" s="14"/>
      <c r="U62" s="50"/>
    </row>
    <row r="63" spans="1:22" ht="15.75">
      <c r="A63" s="14"/>
      <c r="B63" s="14"/>
      <c r="C63" s="14"/>
      <c r="D63" s="149"/>
      <c r="E63" s="1" t="s">
        <v>130</v>
      </c>
      <c r="F63" s="145">
        <v>24</v>
      </c>
      <c r="G63" s="92">
        <v>3</v>
      </c>
      <c r="H63" s="92">
        <v>20</v>
      </c>
      <c r="I63" s="92">
        <v>35</v>
      </c>
      <c r="J63" s="94">
        <v>16</v>
      </c>
      <c r="K63" s="94">
        <v>12</v>
      </c>
      <c r="L63" s="94"/>
      <c r="M63" s="94"/>
      <c r="N63" s="93"/>
      <c r="O63" s="94"/>
      <c r="P63" s="93"/>
      <c r="Q63" s="93"/>
      <c r="R63" s="14"/>
      <c r="S63" s="14"/>
      <c r="T63" s="14"/>
      <c r="U63" s="50"/>
    </row>
    <row r="64" spans="1:22" ht="15.75">
      <c r="A64" s="14"/>
      <c r="B64" s="14"/>
      <c r="C64" s="14"/>
      <c r="D64" s="149"/>
      <c r="E64" s="1" t="s">
        <v>68</v>
      </c>
      <c r="F64" s="144">
        <v>15</v>
      </c>
      <c r="G64" s="94">
        <v>1</v>
      </c>
      <c r="H64" s="91">
        <v>14</v>
      </c>
      <c r="I64" s="93">
        <v>18</v>
      </c>
      <c r="J64" s="94">
        <v>20</v>
      </c>
      <c r="K64" s="94">
        <v>5</v>
      </c>
      <c r="L64" s="93"/>
      <c r="M64" s="93"/>
      <c r="N64" s="93"/>
      <c r="O64" s="94"/>
      <c r="P64" s="94"/>
      <c r="Q64" s="95"/>
      <c r="R64" s="14"/>
      <c r="S64" s="146"/>
      <c r="T64" s="14"/>
      <c r="U64" s="50"/>
    </row>
    <row r="65" spans="1:21" ht="15.75">
      <c r="A65" s="14"/>
      <c r="B65" s="14"/>
      <c r="C65" s="14"/>
      <c r="D65" s="149"/>
      <c r="E65" s="1" t="s">
        <v>133</v>
      </c>
      <c r="F65" s="140">
        <v>20</v>
      </c>
      <c r="G65" s="93">
        <v>23</v>
      </c>
      <c r="H65" s="145" t="s">
        <v>151</v>
      </c>
      <c r="I65" s="144" t="s">
        <v>180</v>
      </c>
      <c r="J65" s="93">
        <v>26</v>
      </c>
      <c r="K65" s="93">
        <v>13</v>
      </c>
      <c r="L65" s="91"/>
      <c r="M65" s="91"/>
      <c r="N65" s="93"/>
      <c r="O65" s="93"/>
      <c r="P65" s="91"/>
      <c r="Q65" s="91"/>
      <c r="R65" s="14"/>
      <c r="S65" s="14"/>
      <c r="T65" s="14"/>
      <c r="U65" s="50"/>
    </row>
    <row r="66" spans="1:21" ht="15.75">
      <c r="A66" s="14"/>
      <c r="B66" s="14"/>
      <c r="C66" s="14"/>
      <c r="D66" s="149"/>
      <c r="E66" s="1" t="s">
        <v>137</v>
      </c>
      <c r="F66" s="94">
        <v>27</v>
      </c>
      <c r="G66" s="92">
        <v>13</v>
      </c>
      <c r="H66" s="103"/>
      <c r="I66" s="103"/>
      <c r="J66" s="103"/>
      <c r="K66" s="103"/>
      <c r="L66" s="94"/>
      <c r="M66" s="94"/>
      <c r="N66" s="92"/>
      <c r="O66" s="92"/>
      <c r="P66" s="92"/>
      <c r="Q66" s="92"/>
      <c r="R66" s="14"/>
      <c r="S66" s="144"/>
      <c r="T66" s="14"/>
      <c r="U66" s="50"/>
    </row>
    <row r="67" spans="1:21" ht="15.75">
      <c r="A67" s="14"/>
      <c r="B67" s="14"/>
      <c r="C67" s="14"/>
      <c r="D67" s="149"/>
      <c r="E67" s="1" t="s">
        <v>170</v>
      </c>
      <c r="F67" s="137"/>
      <c r="G67" s="103"/>
      <c r="H67" s="94">
        <v>11</v>
      </c>
      <c r="I67" s="93">
        <v>14</v>
      </c>
      <c r="J67" s="103"/>
      <c r="K67" s="103"/>
      <c r="L67" s="93"/>
      <c r="M67" s="93"/>
      <c r="N67" s="93"/>
      <c r="O67" s="93"/>
      <c r="P67" s="93"/>
      <c r="Q67" s="93"/>
      <c r="R67" s="14"/>
      <c r="S67" s="14"/>
      <c r="T67" s="14"/>
      <c r="U67" s="50"/>
    </row>
    <row r="68" spans="1:21" ht="15.75">
      <c r="A68" s="14"/>
      <c r="B68" s="14"/>
      <c r="C68" s="14"/>
      <c r="D68" s="149"/>
      <c r="E68" s="1" t="s">
        <v>129</v>
      </c>
      <c r="F68" s="93">
        <v>6</v>
      </c>
      <c r="G68" s="92">
        <v>37</v>
      </c>
      <c r="H68" s="103"/>
      <c r="I68" s="103"/>
      <c r="J68" s="103"/>
      <c r="K68" s="103"/>
      <c r="L68" s="91"/>
      <c r="M68" s="91"/>
      <c r="N68" s="92"/>
      <c r="O68" s="92"/>
      <c r="P68" s="92"/>
      <c r="Q68" s="92"/>
      <c r="R68" s="14"/>
      <c r="S68" s="14"/>
      <c r="T68" s="14"/>
      <c r="U68" s="50"/>
    </row>
    <row r="69" spans="1:21" ht="15.75">
      <c r="A69" s="14"/>
      <c r="B69" s="14"/>
      <c r="C69" s="14"/>
      <c r="D69" s="149"/>
      <c r="E69" s="1" t="s">
        <v>131</v>
      </c>
      <c r="F69" s="93">
        <v>8</v>
      </c>
      <c r="G69" s="91">
        <v>20</v>
      </c>
      <c r="H69" s="92">
        <v>21</v>
      </c>
      <c r="I69" s="92">
        <v>33</v>
      </c>
      <c r="J69" s="93">
        <v>17</v>
      </c>
      <c r="K69" s="93">
        <v>35</v>
      </c>
      <c r="L69" s="91"/>
      <c r="M69" s="91"/>
      <c r="N69" s="91"/>
      <c r="O69" s="93"/>
      <c r="P69" s="91"/>
      <c r="Q69" s="91"/>
      <c r="R69" s="14"/>
      <c r="S69" s="14"/>
      <c r="T69" s="14"/>
      <c r="U69" s="50"/>
    </row>
    <row r="70" spans="1:21" ht="15.75">
      <c r="A70" s="14"/>
      <c r="B70" s="14"/>
      <c r="C70" s="14"/>
      <c r="D70" s="149"/>
      <c r="E70" s="1" t="s">
        <v>50</v>
      </c>
      <c r="F70" s="92">
        <v>23</v>
      </c>
      <c r="G70" s="92">
        <v>5</v>
      </c>
      <c r="H70" s="91">
        <v>35</v>
      </c>
      <c r="I70" s="91">
        <v>39</v>
      </c>
      <c r="J70" s="92">
        <v>15</v>
      </c>
      <c r="K70" s="94">
        <v>16</v>
      </c>
      <c r="L70" s="91"/>
      <c r="M70" s="91"/>
      <c r="N70" s="91"/>
      <c r="O70" s="91"/>
      <c r="P70" s="91"/>
      <c r="Q70" s="91"/>
      <c r="R70" s="14"/>
      <c r="S70" s="14"/>
      <c r="T70" s="14"/>
      <c r="U70" s="50"/>
    </row>
    <row r="71" spans="1:21" ht="15.75">
      <c r="A71" s="14"/>
      <c r="B71" s="14"/>
      <c r="C71" s="14"/>
      <c r="D71" s="149"/>
      <c r="E71" s="1" t="s">
        <v>67</v>
      </c>
      <c r="F71" s="91">
        <v>18</v>
      </c>
      <c r="G71" s="93">
        <v>15</v>
      </c>
      <c r="H71" s="93">
        <v>26</v>
      </c>
      <c r="I71" s="93">
        <v>18</v>
      </c>
      <c r="J71" s="144">
        <v>13</v>
      </c>
      <c r="K71" s="144">
        <v>4</v>
      </c>
      <c r="L71" s="93"/>
      <c r="M71" s="93"/>
      <c r="N71" s="93"/>
      <c r="O71" s="93"/>
      <c r="P71" s="93"/>
      <c r="Q71" s="93"/>
      <c r="R71" s="14"/>
      <c r="S71" s="14"/>
      <c r="T71" s="14"/>
      <c r="U71" s="50"/>
    </row>
    <row r="72" spans="1:21" ht="15.75">
      <c r="A72" s="14"/>
      <c r="B72" s="14"/>
      <c r="C72" s="14"/>
      <c r="D72" s="149"/>
      <c r="E72" s="1" t="s">
        <v>132</v>
      </c>
      <c r="F72" s="91" t="s">
        <v>152</v>
      </c>
      <c r="G72" s="146">
        <v>18</v>
      </c>
      <c r="H72" s="146">
        <v>15</v>
      </c>
      <c r="I72" s="145">
        <v>5</v>
      </c>
      <c r="J72" s="94">
        <v>4</v>
      </c>
      <c r="K72" s="94">
        <v>17</v>
      </c>
      <c r="L72" s="91"/>
      <c r="M72" s="93"/>
      <c r="N72" s="91"/>
      <c r="O72" s="91"/>
      <c r="P72" s="91"/>
      <c r="Q72" s="91"/>
      <c r="R72" s="14"/>
      <c r="S72" s="14"/>
      <c r="T72" s="14"/>
      <c r="U72" s="50"/>
    </row>
    <row r="73" spans="1:21" ht="15.75">
      <c r="A73" s="14"/>
      <c r="B73" s="14"/>
      <c r="C73" s="14"/>
      <c r="D73" s="149"/>
      <c r="E73" s="1" t="s">
        <v>97</v>
      </c>
      <c r="F73" s="146">
        <v>1</v>
      </c>
      <c r="G73" s="145" t="s">
        <v>153</v>
      </c>
      <c r="H73" s="137"/>
      <c r="I73" s="137"/>
      <c r="J73" s="145">
        <v>11</v>
      </c>
      <c r="K73" s="146">
        <v>14</v>
      </c>
      <c r="L73" s="93"/>
      <c r="M73" s="93"/>
      <c r="N73" s="91"/>
      <c r="O73" s="91"/>
      <c r="P73" s="91"/>
      <c r="Q73" s="91"/>
      <c r="R73" s="14"/>
      <c r="S73" s="14"/>
      <c r="T73" s="14"/>
      <c r="U73" s="50"/>
    </row>
    <row r="74" spans="1:21" ht="15.75">
      <c r="A74" s="14"/>
      <c r="B74" s="14"/>
      <c r="C74" s="14"/>
      <c r="D74" s="149"/>
      <c r="E74" s="1" t="s">
        <v>134</v>
      </c>
      <c r="F74" s="92">
        <v>37</v>
      </c>
      <c r="G74" s="94">
        <v>10</v>
      </c>
      <c r="H74" s="103"/>
      <c r="I74" s="137"/>
      <c r="J74" s="94" t="s">
        <v>195</v>
      </c>
      <c r="K74" s="137"/>
      <c r="L74" s="93"/>
      <c r="M74" s="93"/>
      <c r="N74" s="93"/>
      <c r="O74" s="93"/>
      <c r="P74" s="93"/>
      <c r="Q74" s="93"/>
      <c r="R74" s="14"/>
      <c r="S74" s="14"/>
      <c r="T74" s="14"/>
      <c r="U74" s="50"/>
    </row>
    <row r="75" spans="1:21" ht="15.75">
      <c r="A75" s="14"/>
      <c r="B75" s="14"/>
      <c r="C75" s="14"/>
      <c r="D75" s="149"/>
      <c r="E75" s="1" t="s">
        <v>98</v>
      </c>
      <c r="F75" s="92">
        <v>13</v>
      </c>
      <c r="G75" s="144">
        <v>6</v>
      </c>
      <c r="H75" s="91">
        <v>5</v>
      </c>
      <c r="I75" s="93">
        <v>15</v>
      </c>
      <c r="J75" s="146">
        <v>12</v>
      </c>
      <c r="K75" s="145">
        <v>19</v>
      </c>
      <c r="L75" s="93"/>
      <c r="M75" s="93"/>
      <c r="N75" s="93"/>
      <c r="O75" s="93"/>
      <c r="P75" s="93"/>
      <c r="Q75" s="93"/>
      <c r="R75" s="14"/>
      <c r="S75" s="14"/>
      <c r="T75" s="14"/>
      <c r="U75" s="50"/>
    </row>
    <row r="76" spans="1:21" ht="16.5" customHeight="1">
      <c r="A76" s="14"/>
      <c r="B76" s="14"/>
      <c r="C76" s="14"/>
      <c r="D76" s="149"/>
      <c r="E76" s="1" t="s">
        <v>154</v>
      </c>
      <c r="F76" s="103"/>
      <c r="G76" s="103"/>
      <c r="H76" s="226" t="s">
        <v>164</v>
      </c>
      <c r="I76" s="146" t="s">
        <v>181</v>
      </c>
      <c r="J76" s="103"/>
      <c r="K76" s="103"/>
      <c r="L76" s="94"/>
      <c r="M76" s="94"/>
      <c r="N76" s="94"/>
      <c r="O76" s="94"/>
      <c r="P76" s="94"/>
      <c r="Q76" s="94"/>
      <c r="R76" s="14"/>
      <c r="S76" s="14"/>
      <c r="T76" s="14"/>
      <c r="U76" s="50"/>
    </row>
    <row r="77" spans="1:21" ht="24.9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50"/>
    </row>
    <row r="78" spans="1:21" ht="18" customHeight="1">
      <c r="A78" s="28"/>
      <c r="B78" s="27"/>
      <c r="C78" s="28"/>
      <c r="D78" s="27"/>
      <c r="E78" s="30"/>
      <c r="F78" s="40"/>
      <c r="G78" s="30"/>
      <c r="H78" s="40"/>
      <c r="I78" s="30"/>
      <c r="J78" s="27"/>
      <c r="K78" s="28"/>
      <c r="L78" s="27"/>
      <c r="M78" s="28"/>
      <c r="N78" s="27"/>
      <c r="O78" s="30"/>
      <c r="P78" s="27"/>
      <c r="Q78" s="28"/>
      <c r="R78" s="27"/>
      <c r="S78" s="28"/>
      <c r="T78" s="27"/>
      <c r="U78" s="50"/>
    </row>
    <row r="79" spans="1:21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50"/>
    </row>
    <row r="80" spans="1:21" ht="12.95" customHeight="1">
      <c r="A80" s="14"/>
      <c r="B80" s="150" t="s">
        <v>26</v>
      </c>
      <c r="C80" s="150"/>
      <c r="D80" s="150"/>
      <c r="E80" s="150"/>
      <c r="F80" s="180" t="s">
        <v>4</v>
      </c>
      <c r="G80" s="174" t="s">
        <v>42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4"/>
      <c r="T80" s="14"/>
      <c r="U80" s="50"/>
    </row>
    <row r="81" spans="1:21">
      <c r="A81" s="14"/>
      <c r="B81" s="151"/>
      <c r="C81" s="151"/>
      <c r="D81" s="151"/>
      <c r="E81" s="151"/>
      <c r="F81" s="181"/>
      <c r="G81" s="6">
        <v>1</v>
      </c>
      <c r="H81" s="6">
        <v>2</v>
      </c>
      <c r="I81" s="6">
        <v>3</v>
      </c>
      <c r="J81" s="6">
        <v>4</v>
      </c>
      <c r="K81" s="6">
        <v>5</v>
      </c>
      <c r="L81" s="6">
        <v>6</v>
      </c>
      <c r="M81" s="6">
        <v>7</v>
      </c>
      <c r="N81" s="6">
        <v>8</v>
      </c>
      <c r="O81" s="6">
        <v>9</v>
      </c>
      <c r="P81" s="6">
        <v>10</v>
      </c>
      <c r="Q81" s="6">
        <v>11</v>
      </c>
      <c r="R81" s="6">
        <v>12</v>
      </c>
      <c r="S81" s="14"/>
      <c r="T81" s="14"/>
      <c r="U81" s="50"/>
    </row>
    <row r="82" spans="1:21" ht="39.950000000000003" customHeight="1">
      <c r="A82" s="14"/>
      <c r="B82" s="177" t="s">
        <v>12</v>
      </c>
      <c r="C82" s="178"/>
      <c r="D82" s="179"/>
      <c r="E82" s="23"/>
      <c r="F82" s="42">
        <f>SUM(G82:R82)</f>
        <v>181</v>
      </c>
      <c r="G82" s="43">
        <v>20</v>
      </c>
      <c r="H82" s="43">
        <v>20</v>
      </c>
      <c r="I82" s="43">
        <v>34</v>
      </c>
      <c r="J82" s="44">
        <v>31</v>
      </c>
      <c r="K82" s="43">
        <v>38</v>
      </c>
      <c r="L82" s="43">
        <v>38</v>
      </c>
      <c r="M82" s="34"/>
      <c r="N82" s="34"/>
      <c r="O82" s="34"/>
      <c r="P82" s="34"/>
      <c r="Q82" s="34"/>
      <c r="R82" s="34"/>
      <c r="S82" s="14"/>
      <c r="T82" s="43"/>
      <c r="U82" s="50"/>
    </row>
    <row r="83" spans="1:21" ht="39.950000000000003" customHeight="1">
      <c r="A83" s="14"/>
      <c r="B83" s="177" t="s">
        <v>109</v>
      </c>
      <c r="C83" s="178"/>
      <c r="D83" s="179"/>
      <c r="E83" s="23"/>
      <c r="F83" s="42">
        <f>SUM(G83:R83)</f>
        <v>137</v>
      </c>
      <c r="G83" s="44">
        <v>15</v>
      </c>
      <c r="H83" s="44">
        <v>18</v>
      </c>
      <c r="I83" s="43">
        <v>34</v>
      </c>
      <c r="J83" s="43">
        <v>38</v>
      </c>
      <c r="K83" s="45">
        <v>17</v>
      </c>
      <c r="L83" s="45">
        <v>15</v>
      </c>
      <c r="M83" s="114"/>
      <c r="N83" s="114"/>
      <c r="O83" s="34"/>
      <c r="P83" s="114"/>
      <c r="Q83" s="114"/>
      <c r="R83" s="114"/>
      <c r="S83" s="14"/>
      <c r="T83" s="45"/>
      <c r="U83" s="50"/>
    </row>
    <row r="84" spans="1:21" ht="39.950000000000003" customHeight="1">
      <c r="A84" s="14"/>
      <c r="B84" s="177" t="s">
        <v>57</v>
      </c>
      <c r="C84" s="178"/>
      <c r="D84" s="179"/>
      <c r="E84" s="23"/>
      <c r="F84" s="42">
        <f>SUM(G84:R84)</f>
        <v>115</v>
      </c>
      <c r="G84" s="34">
        <v>12</v>
      </c>
      <c r="H84" s="45">
        <v>15</v>
      </c>
      <c r="I84" s="44">
        <v>18</v>
      </c>
      <c r="J84" s="45">
        <v>17</v>
      </c>
      <c r="K84" s="44">
        <v>29</v>
      </c>
      <c r="L84" s="44">
        <v>24</v>
      </c>
      <c r="M84" s="114"/>
      <c r="N84" s="114"/>
      <c r="O84" s="34"/>
      <c r="P84" s="34"/>
      <c r="Q84" s="114"/>
      <c r="R84" s="114"/>
      <c r="S84" s="14"/>
      <c r="T84" s="44"/>
      <c r="U84" s="50"/>
    </row>
    <row r="85" spans="1:21" ht="39.950000000000003" customHeight="1">
      <c r="A85" s="14"/>
      <c r="B85" s="177" t="s">
        <v>111</v>
      </c>
      <c r="C85" s="178"/>
      <c r="D85" s="179"/>
      <c r="E85" s="23"/>
      <c r="F85" s="42">
        <f>SUM(G85:R85)</f>
        <v>52</v>
      </c>
      <c r="G85" s="45">
        <v>14</v>
      </c>
      <c r="H85" s="34">
        <v>14</v>
      </c>
      <c r="I85" s="103"/>
      <c r="J85" s="103"/>
      <c r="K85" s="34">
        <v>12</v>
      </c>
      <c r="L85" s="34">
        <v>12</v>
      </c>
      <c r="M85" s="114"/>
      <c r="N85" s="114"/>
      <c r="O85" s="34"/>
      <c r="P85" s="34"/>
      <c r="Q85" s="114"/>
      <c r="R85" s="114"/>
      <c r="S85" s="14"/>
      <c r="T85" s="14"/>
      <c r="U85" s="50"/>
    </row>
    <row r="86" spans="1:21" ht="39.950000000000003" customHeight="1">
      <c r="A86" s="14"/>
      <c r="B86" s="177" t="s">
        <v>142</v>
      </c>
      <c r="C86" s="178"/>
      <c r="D86" s="179"/>
      <c r="E86" s="23"/>
      <c r="F86" s="42">
        <f>SUM(G86:R86)</f>
        <v>51</v>
      </c>
      <c r="G86" s="34">
        <v>10</v>
      </c>
      <c r="H86" s="34">
        <v>11</v>
      </c>
      <c r="I86" s="34">
        <v>6</v>
      </c>
      <c r="J86" s="34">
        <v>7</v>
      </c>
      <c r="K86" s="34">
        <v>8</v>
      </c>
      <c r="L86" s="34">
        <v>9</v>
      </c>
      <c r="M86" s="34"/>
      <c r="N86" s="34"/>
      <c r="O86" s="114"/>
      <c r="P86" s="34"/>
      <c r="Q86" s="34"/>
      <c r="R86" s="34"/>
      <c r="S86" s="14"/>
      <c r="T86" s="14"/>
      <c r="U86" s="50"/>
    </row>
    <row r="87" spans="1:21" ht="39.950000000000003" customHeight="1">
      <c r="A87" s="14"/>
      <c r="B87" s="177" t="s">
        <v>187</v>
      </c>
      <c r="C87" s="178"/>
      <c r="D87" s="179"/>
      <c r="E87" s="23"/>
      <c r="F87" s="42">
        <f>SUM(G87:R87)</f>
        <v>24</v>
      </c>
      <c r="G87" s="103"/>
      <c r="H87" s="103"/>
      <c r="I87" s="45">
        <v>10</v>
      </c>
      <c r="J87" s="34">
        <v>14</v>
      </c>
      <c r="K87" s="103"/>
      <c r="L87" s="103"/>
      <c r="M87" s="114"/>
      <c r="N87" s="114"/>
      <c r="O87" s="34"/>
      <c r="P87" s="34"/>
      <c r="Q87" s="34"/>
      <c r="R87" s="34"/>
      <c r="S87" s="14"/>
      <c r="T87" s="14"/>
      <c r="U87" s="50"/>
    </row>
    <row r="88" spans="1:21" ht="39.950000000000003" customHeight="1">
      <c r="A88" s="14"/>
      <c r="B88" s="177" t="s">
        <v>76</v>
      </c>
      <c r="C88" s="178"/>
      <c r="D88" s="179"/>
      <c r="E88" s="23"/>
      <c r="F88" s="42">
        <f>SUM(G88:R88)</f>
        <v>20</v>
      </c>
      <c r="G88" s="34">
        <v>8</v>
      </c>
      <c r="H88" s="103"/>
      <c r="I88" s="34">
        <v>8</v>
      </c>
      <c r="J88" s="34">
        <v>4</v>
      </c>
      <c r="K88" s="103"/>
      <c r="L88" s="103"/>
      <c r="M88" s="34"/>
      <c r="N88" s="34"/>
      <c r="O88" s="34"/>
      <c r="P88" s="34"/>
      <c r="Q88" s="34"/>
      <c r="R88" s="34"/>
      <c r="S88" s="14"/>
      <c r="T88" s="14"/>
      <c r="U88" s="50"/>
    </row>
    <row r="89" spans="1:21" ht="39.950000000000003" customHeight="1">
      <c r="A89" s="14"/>
      <c r="B89" s="177" t="s">
        <v>124</v>
      </c>
      <c r="C89" s="178"/>
      <c r="D89" s="179"/>
      <c r="E89" s="23"/>
      <c r="F89" s="42">
        <f>SUM(G89:R89)</f>
        <v>15</v>
      </c>
      <c r="G89" s="34">
        <v>7</v>
      </c>
      <c r="H89" s="34">
        <v>8</v>
      </c>
      <c r="I89" s="103"/>
      <c r="J89" s="103"/>
      <c r="K89" s="103"/>
      <c r="L89" s="103"/>
      <c r="M89" s="114"/>
      <c r="N89" s="114"/>
      <c r="O89" s="34"/>
      <c r="P89" s="34"/>
      <c r="Q89" s="34"/>
      <c r="R89" s="34"/>
      <c r="S89" s="14"/>
      <c r="T89" s="14"/>
      <c r="U89" s="50"/>
    </row>
    <row r="90" spans="1:21" ht="39.950000000000003" customHeight="1">
      <c r="A90" s="14"/>
      <c r="B90" s="177" t="s">
        <v>202</v>
      </c>
      <c r="C90" s="178"/>
      <c r="D90" s="179"/>
      <c r="E90" s="23"/>
      <c r="F90" s="42">
        <f>SUM(G90:R90)</f>
        <v>13</v>
      </c>
      <c r="G90" s="103"/>
      <c r="H90" s="103"/>
      <c r="I90" s="34"/>
      <c r="J90" s="34"/>
      <c r="K90" s="103"/>
      <c r="L90" s="34">
        <v>13</v>
      </c>
      <c r="M90" s="114"/>
      <c r="N90" s="114"/>
      <c r="O90" s="34"/>
      <c r="P90" s="34"/>
      <c r="Q90" s="34"/>
      <c r="R90" s="34"/>
      <c r="S90" s="14"/>
      <c r="T90" s="14"/>
      <c r="U90" s="50"/>
    </row>
    <row r="91" spans="1:21" ht="39.950000000000003" customHeight="1">
      <c r="A91" s="14"/>
      <c r="B91" s="177" t="s">
        <v>185</v>
      </c>
      <c r="C91" s="178"/>
      <c r="D91" s="179"/>
      <c r="E91" s="23"/>
      <c r="F91" s="42">
        <f>SUM(G91:R91)</f>
        <v>10</v>
      </c>
      <c r="G91" s="103"/>
      <c r="H91" s="103"/>
      <c r="I91" s="34">
        <v>5</v>
      </c>
      <c r="J91" s="34">
        <v>5</v>
      </c>
      <c r="K91" s="103"/>
      <c r="L91" s="103"/>
      <c r="M91" s="114"/>
      <c r="N91" s="114"/>
      <c r="O91" s="34"/>
      <c r="P91" s="34"/>
      <c r="Q91" s="34"/>
      <c r="R91" s="34"/>
      <c r="S91" s="14"/>
      <c r="T91" s="14"/>
      <c r="U91" s="50"/>
    </row>
    <row r="92" spans="1:21" ht="39.950000000000003" customHeight="1">
      <c r="A92" s="14"/>
      <c r="B92" s="177" t="s">
        <v>186</v>
      </c>
      <c r="C92" s="178"/>
      <c r="D92" s="179"/>
      <c r="E92" s="23"/>
      <c r="F92" s="42">
        <f>SUM(G92:R92)</f>
        <v>9</v>
      </c>
      <c r="G92" s="103"/>
      <c r="H92" s="103"/>
      <c r="I92" s="34">
        <v>9</v>
      </c>
      <c r="J92" s="103"/>
      <c r="K92" s="103"/>
      <c r="L92" s="103"/>
      <c r="M92" s="114"/>
      <c r="N92" s="114"/>
      <c r="O92" s="34"/>
      <c r="P92" s="34"/>
      <c r="Q92" s="34"/>
      <c r="R92" s="34"/>
      <c r="S92" s="14"/>
      <c r="T92" s="14"/>
      <c r="U92" s="50"/>
    </row>
    <row r="93" spans="1:21" ht="20.25">
      <c r="A93" s="14"/>
      <c r="B93" s="14"/>
      <c r="C93" s="5"/>
      <c r="D93" s="5"/>
      <c r="E93" s="5"/>
      <c r="F93" s="14"/>
      <c r="G93" s="5"/>
      <c r="H93" s="5"/>
      <c r="I93" s="18"/>
      <c r="J93" s="18"/>
      <c r="K93" s="5"/>
      <c r="L93" s="5"/>
      <c r="M93" s="5"/>
      <c r="N93" s="5"/>
      <c r="O93" s="14"/>
      <c r="P93" s="14"/>
      <c r="Q93" s="14"/>
      <c r="R93" s="14"/>
      <c r="S93" s="14"/>
      <c r="T93" s="14"/>
      <c r="U93" s="50"/>
    </row>
    <row r="94" spans="1:21" ht="12.95" customHeight="1">
      <c r="A94" s="14"/>
      <c r="B94" s="150" t="s">
        <v>48</v>
      </c>
      <c r="C94" s="150"/>
      <c r="D94" s="150"/>
      <c r="E94" s="150"/>
      <c r="F94" s="175" t="s">
        <v>4</v>
      </c>
      <c r="G94" s="174" t="s">
        <v>42</v>
      </c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4"/>
      <c r="T94" s="14"/>
      <c r="U94" s="50"/>
    </row>
    <row r="95" spans="1:21">
      <c r="A95" s="14"/>
      <c r="B95" s="151"/>
      <c r="C95" s="151"/>
      <c r="D95" s="151"/>
      <c r="E95" s="151"/>
      <c r="F95" s="176"/>
      <c r="G95" s="6">
        <v>1</v>
      </c>
      <c r="H95" s="6">
        <v>2</v>
      </c>
      <c r="I95" s="6">
        <v>3</v>
      </c>
      <c r="J95" s="6">
        <v>4</v>
      </c>
      <c r="K95" s="6">
        <v>5</v>
      </c>
      <c r="L95" s="6">
        <v>6</v>
      </c>
      <c r="M95" s="6">
        <v>7</v>
      </c>
      <c r="N95" s="6">
        <v>8</v>
      </c>
      <c r="O95" s="6">
        <v>9</v>
      </c>
      <c r="P95" s="6">
        <v>10</v>
      </c>
      <c r="Q95" s="6">
        <v>11</v>
      </c>
      <c r="R95" s="6">
        <v>12</v>
      </c>
      <c r="S95" s="14"/>
      <c r="T95" s="14"/>
      <c r="U95" s="50"/>
    </row>
    <row r="96" spans="1:21" ht="30" customHeight="1">
      <c r="A96" s="14"/>
      <c r="B96" s="14"/>
      <c r="C96" s="5"/>
      <c r="D96" s="5"/>
      <c r="E96" s="37" t="s">
        <v>49</v>
      </c>
      <c r="F96" s="35">
        <f>SUM(G96:R96)</f>
        <v>165</v>
      </c>
      <c r="G96" s="43">
        <v>31</v>
      </c>
      <c r="H96" s="43">
        <v>36</v>
      </c>
      <c r="I96" s="34">
        <v>8</v>
      </c>
      <c r="J96" s="34">
        <v>14</v>
      </c>
      <c r="K96" s="43">
        <v>38</v>
      </c>
      <c r="L96" s="43">
        <v>38</v>
      </c>
      <c r="M96" s="34"/>
      <c r="N96" s="34"/>
      <c r="O96" s="34"/>
      <c r="P96" s="34"/>
      <c r="Q96" s="34"/>
      <c r="R96" s="34"/>
      <c r="S96" s="14"/>
      <c r="T96" s="14"/>
      <c r="U96" s="50"/>
    </row>
    <row r="97" spans="1:21" ht="30" customHeight="1">
      <c r="A97" s="14"/>
      <c r="B97" s="14"/>
      <c r="C97" s="5"/>
      <c r="D97" s="5"/>
      <c r="E97" s="38" t="s">
        <v>190</v>
      </c>
      <c r="F97" s="35">
        <f>SUM(G97:R97)</f>
        <v>163</v>
      </c>
      <c r="G97" s="45">
        <v>23</v>
      </c>
      <c r="H97" s="45">
        <v>26</v>
      </c>
      <c r="I97" s="44">
        <v>31</v>
      </c>
      <c r="J97" s="44">
        <v>27</v>
      </c>
      <c r="K97" s="44">
        <v>29</v>
      </c>
      <c r="L97" s="44">
        <v>27</v>
      </c>
      <c r="M97" s="34"/>
      <c r="N97" s="34"/>
      <c r="O97" s="34"/>
      <c r="P97" s="34"/>
      <c r="Q97" s="34"/>
      <c r="R97" s="34"/>
      <c r="S97" s="14"/>
      <c r="T97" s="14"/>
      <c r="U97" s="50"/>
    </row>
    <row r="98" spans="1:21" ht="30" customHeight="1">
      <c r="A98" s="14"/>
      <c r="B98" s="14"/>
      <c r="C98" s="5"/>
      <c r="D98" s="5"/>
      <c r="E98" s="37" t="s">
        <v>102</v>
      </c>
      <c r="F98" s="35">
        <f>SUM(G98:R98)</f>
        <v>157</v>
      </c>
      <c r="G98" s="34">
        <v>22</v>
      </c>
      <c r="H98" s="45">
        <v>26</v>
      </c>
      <c r="I98" s="43">
        <v>34</v>
      </c>
      <c r="J98" s="43">
        <v>38</v>
      </c>
      <c r="K98" s="45">
        <v>24</v>
      </c>
      <c r="L98" s="34">
        <v>13</v>
      </c>
      <c r="M98" s="34"/>
      <c r="N98" s="34"/>
      <c r="O98" s="34"/>
      <c r="P98" s="34"/>
      <c r="Q98" s="34"/>
      <c r="R98" s="34"/>
      <c r="S98" s="14"/>
      <c r="T98" s="14"/>
      <c r="U98" s="50"/>
    </row>
    <row r="99" spans="1:21" ht="30" customHeight="1">
      <c r="A99" s="14"/>
      <c r="B99" s="14"/>
      <c r="C99" s="5"/>
      <c r="D99" s="5"/>
      <c r="E99" s="37" t="s">
        <v>38</v>
      </c>
      <c r="F99" s="35">
        <f>SUM(G99:R99)</f>
        <v>124</v>
      </c>
      <c r="G99" s="44">
        <v>30</v>
      </c>
      <c r="H99" s="44">
        <v>27</v>
      </c>
      <c r="I99" s="45">
        <v>15</v>
      </c>
      <c r="J99" s="34">
        <v>13</v>
      </c>
      <c r="K99" s="34">
        <v>12</v>
      </c>
      <c r="L99" s="44">
        <v>27</v>
      </c>
      <c r="M99" s="34"/>
      <c r="N99" s="34"/>
      <c r="O99" s="34"/>
      <c r="P99" s="34"/>
      <c r="Q99" s="34"/>
      <c r="R99" s="34"/>
      <c r="S99" s="14"/>
      <c r="T99" s="14"/>
      <c r="U99" s="50"/>
    </row>
    <row r="100" spans="1:21" ht="30" customHeight="1">
      <c r="A100" s="14"/>
      <c r="B100" s="14"/>
      <c r="C100" s="5"/>
      <c r="D100" s="5"/>
      <c r="E100" s="96" t="s">
        <v>112</v>
      </c>
      <c r="F100" s="35">
        <f>SUM(G100:R100)</f>
        <v>83</v>
      </c>
      <c r="G100" s="34">
        <v>20</v>
      </c>
      <c r="H100" s="34">
        <v>5</v>
      </c>
      <c r="I100" s="34">
        <v>14</v>
      </c>
      <c r="J100" s="45">
        <v>15</v>
      </c>
      <c r="K100" s="34">
        <v>15</v>
      </c>
      <c r="L100" s="45">
        <v>14</v>
      </c>
      <c r="M100" s="34"/>
      <c r="N100" s="34"/>
      <c r="O100" s="34"/>
      <c r="P100" s="34"/>
      <c r="Q100" s="34"/>
      <c r="R100" s="34"/>
      <c r="S100" s="14"/>
      <c r="T100" s="14"/>
      <c r="U100" s="50"/>
    </row>
    <row r="101" spans="1:21" ht="30" customHeight="1">
      <c r="A101" s="14"/>
      <c r="B101" s="14"/>
      <c r="C101" s="5"/>
      <c r="D101" s="5"/>
      <c r="E101" s="37" t="s">
        <v>65</v>
      </c>
      <c r="F101" s="35">
        <f>SUM(G101:R101)</f>
        <v>21</v>
      </c>
      <c r="G101" s="103"/>
      <c r="H101" s="103"/>
      <c r="I101" s="34">
        <v>13</v>
      </c>
      <c r="J101" s="34">
        <v>8</v>
      </c>
      <c r="K101" s="103"/>
      <c r="L101" s="103"/>
      <c r="M101" s="34"/>
      <c r="N101" s="34"/>
      <c r="O101" s="34"/>
      <c r="P101" s="34"/>
      <c r="Q101" s="34"/>
      <c r="R101" s="34"/>
      <c r="S101" s="14"/>
      <c r="T101" s="14"/>
      <c r="U101" s="50"/>
    </row>
    <row r="102" spans="1:21" ht="30" customHeight="1">
      <c r="A102" s="14"/>
      <c r="B102" s="14"/>
      <c r="C102" s="5"/>
      <c r="D102" s="5"/>
      <c r="E102" s="37" t="s">
        <v>115</v>
      </c>
      <c r="F102" s="35">
        <f>SUM(G102:R102)</f>
        <v>18</v>
      </c>
      <c r="G102" s="34">
        <v>9</v>
      </c>
      <c r="H102" s="34">
        <v>9</v>
      </c>
      <c r="I102" s="103"/>
      <c r="J102" s="103"/>
      <c r="K102" s="103"/>
      <c r="L102" s="103"/>
      <c r="M102" s="34"/>
      <c r="N102" s="34"/>
      <c r="O102" s="34"/>
      <c r="P102" s="34"/>
      <c r="Q102" s="34"/>
      <c r="R102" s="34"/>
      <c r="S102" s="14"/>
      <c r="T102" s="14"/>
      <c r="U102" s="50"/>
    </row>
    <row r="103" spans="1:21" ht="30" customHeight="1">
      <c r="A103" s="14"/>
      <c r="B103" s="14"/>
      <c r="C103" s="5"/>
      <c r="D103" s="5"/>
      <c r="E103" s="37" t="s">
        <v>188</v>
      </c>
      <c r="F103" s="35">
        <f>SUM(G103:R103)</f>
        <v>9</v>
      </c>
      <c r="G103" s="103"/>
      <c r="H103" s="103"/>
      <c r="I103" s="34">
        <v>9</v>
      </c>
      <c r="J103" s="103"/>
      <c r="K103" s="103"/>
      <c r="L103" s="103"/>
      <c r="M103" s="34"/>
      <c r="N103" s="34"/>
      <c r="O103" s="34"/>
      <c r="P103" s="34"/>
      <c r="Q103" s="34"/>
      <c r="R103" s="34"/>
      <c r="S103" s="14"/>
      <c r="T103" s="14"/>
      <c r="U103" s="50"/>
    </row>
    <row r="104" spans="1:21" ht="20.25">
      <c r="A104" s="14"/>
      <c r="B104" s="14"/>
      <c r="C104" s="5"/>
      <c r="D104" s="5"/>
      <c r="E104" s="5"/>
      <c r="F104" s="14"/>
      <c r="G104" s="5"/>
      <c r="H104" s="5"/>
      <c r="I104" s="18"/>
      <c r="J104" s="18"/>
      <c r="K104" s="5"/>
      <c r="L104" s="5"/>
      <c r="M104" s="5"/>
      <c r="N104" s="5"/>
      <c r="O104" s="5"/>
      <c r="P104" s="14"/>
      <c r="Q104" s="14"/>
      <c r="R104" s="14"/>
      <c r="S104" s="14"/>
      <c r="T104" s="14"/>
      <c r="U104" s="50"/>
    </row>
  </sheetData>
  <sortState ref="E96:R103">
    <sortCondition descending="1" ref="F96:F103"/>
  </sortState>
  <mergeCells count="50">
    <mergeCell ref="G94:R94"/>
    <mergeCell ref="G80:R80"/>
    <mergeCell ref="B94:E95"/>
    <mergeCell ref="F94:F95"/>
    <mergeCell ref="B82:D82"/>
    <mergeCell ref="B83:D83"/>
    <mergeCell ref="B84:D84"/>
    <mergeCell ref="B85:D85"/>
    <mergeCell ref="B86:D86"/>
    <mergeCell ref="F80:F81"/>
    <mergeCell ref="B87:D87"/>
    <mergeCell ref="B92:D92"/>
    <mergeCell ref="B88:D88"/>
    <mergeCell ref="B89:D89"/>
    <mergeCell ref="B90:D90"/>
    <mergeCell ref="B91:D91"/>
    <mergeCell ref="T31:T53"/>
    <mergeCell ref="R33:S33"/>
    <mergeCell ref="H31:S31"/>
    <mergeCell ref="N33:O33"/>
    <mergeCell ref="J33:K33"/>
    <mergeCell ref="L33:M33"/>
    <mergeCell ref="P33:Q33"/>
    <mergeCell ref="H33:I33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8"/>
    <mergeCell ref="J6:K6"/>
    <mergeCell ref="H4:T4"/>
    <mergeCell ref="C4:G4"/>
    <mergeCell ref="T5:T27"/>
    <mergeCell ref="N6:O6"/>
    <mergeCell ref="D56:D76"/>
    <mergeCell ref="B80:E81"/>
    <mergeCell ref="G32:G33"/>
    <mergeCell ref="B31:B54"/>
    <mergeCell ref="L6:M6"/>
    <mergeCell ref="F29:R29"/>
    <mergeCell ref="C31:G31"/>
    <mergeCell ref="C32:D33"/>
    <mergeCell ref="F32:F33"/>
    <mergeCell ref="E32:E33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ignoredErrors>
    <ignoredError sqref="F47 F41 F3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9"/>
  <sheetViews>
    <sheetView topLeftCell="A43" zoomScale="93" zoomScaleNormal="93" workbookViewId="0">
      <selection activeCell="H57" sqref="H57:I57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165" t="s">
        <v>43</v>
      </c>
      <c r="C2" s="165"/>
      <c r="D2" s="165"/>
      <c r="E2" s="164" t="s">
        <v>127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17" t="s">
        <v>35</v>
      </c>
      <c r="U2" s="117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203">
        <v>44842</v>
      </c>
      <c r="C6" s="187" t="s">
        <v>19</v>
      </c>
      <c r="D6" s="188" t="s">
        <v>107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6"/>
      <c r="S6" s="16"/>
      <c r="T6" s="16"/>
      <c r="U6" s="16"/>
      <c r="V6" s="5"/>
    </row>
    <row r="7" spans="1:24" s="2" customFormat="1" ht="18" customHeight="1">
      <c r="A7" s="14"/>
      <c r="B7" s="203"/>
      <c r="C7" s="187"/>
      <c r="D7" s="189" t="s">
        <v>1</v>
      </c>
      <c r="E7" s="190" t="s">
        <v>14</v>
      </c>
      <c r="F7" s="192" t="s">
        <v>55</v>
      </c>
      <c r="G7" s="193"/>
      <c r="H7" s="196" t="s">
        <v>5</v>
      </c>
      <c r="I7" s="197"/>
      <c r="J7" s="206" t="s">
        <v>0</v>
      </c>
      <c r="K7" s="207"/>
      <c r="L7" s="192" t="s">
        <v>11</v>
      </c>
      <c r="M7" s="193"/>
      <c r="N7" s="182" t="s">
        <v>27</v>
      </c>
      <c r="O7" s="184" t="s">
        <v>3</v>
      </c>
      <c r="P7" s="204" t="s">
        <v>94</v>
      </c>
      <c r="Q7" s="204"/>
      <c r="R7" s="186" t="s">
        <v>75</v>
      </c>
      <c r="S7" s="16"/>
      <c r="T7" s="16"/>
      <c r="U7" s="16"/>
      <c r="V7" s="5"/>
    </row>
    <row r="8" spans="1:24" s="2" customFormat="1" ht="18" customHeight="1">
      <c r="A8" s="14"/>
      <c r="B8" s="203"/>
      <c r="C8" s="187"/>
      <c r="D8" s="189"/>
      <c r="E8" s="191"/>
      <c r="F8" s="194"/>
      <c r="G8" s="195"/>
      <c r="H8" s="198"/>
      <c r="I8" s="199"/>
      <c r="J8" s="208"/>
      <c r="K8" s="209"/>
      <c r="L8" s="194"/>
      <c r="M8" s="195"/>
      <c r="N8" s="183"/>
      <c r="O8" s="185"/>
      <c r="P8" s="97" t="s">
        <v>92</v>
      </c>
      <c r="Q8" s="97" t="s">
        <v>93</v>
      </c>
      <c r="R8" s="186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203"/>
      <c r="C9" s="187"/>
      <c r="D9" s="100">
        <v>1</v>
      </c>
      <c r="E9" s="1" t="s">
        <v>136</v>
      </c>
      <c r="F9" s="216" t="s">
        <v>66</v>
      </c>
      <c r="G9" s="217"/>
      <c r="H9" s="216" t="s">
        <v>34</v>
      </c>
      <c r="I9" s="217"/>
      <c r="J9" s="216" t="s">
        <v>62</v>
      </c>
      <c r="K9" s="217"/>
      <c r="L9" s="216" t="s">
        <v>139</v>
      </c>
      <c r="M9" s="217"/>
      <c r="N9" s="32" t="s">
        <v>144</v>
      </c>
      <c r="O9" s="82">
        <v>6.6669999999999998</v>
      </c>
      <c r="P9" s="98"/>
      <c r="Q9" s="98"/>
      <c r="R9" s="64">
        <v>3</v>
      </c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203"/>
      <c r="C10" s="187"/>
      <c r="D10" s="100">
        <v>2</v>
      </c>
      <c r="E10" s="1" t="s">
        <v>133</v>
      </c>
      <c r="F10" s="216" t="s">
        <v>63</v>
      </c>
      <c r="G10" s="217"/>
      <c r="H10" s="216" t="s">
        <v>96</v>
      </c>
      <c r="I10" s="217"/>
      <c r="J10" s="216" t="s">
        <v>62</v>
      </c>
      <c r="K10" s="217"/>
      <c r="L10" s="216" t="s">
        <v>100</v>
      </c>
      <c r="M10" s="217"/>
      <c r="N10" s="32" t="s">
        <v>145</v>
      </c>
      <c r="O10" s="82">
        <v>6.742</v>
      </c>
      <c r="P10" s="118">
        <f>O10-$O$9</f>
        <v>7.5000000000000178E-2</v>
      </c>
      <c r="Q10" s="119"/>
      <c r="R10" s="66">
        <v>5</v>
      </c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203"/>
      <c r="C11" s="187"/>
      <c r="D11" s="100">
        <v>3</v>
      </c>
      <c r="E11" s="1" t="s">
        <v>128</v>
      </c>
      <c r="F11" s="216" t="s">
        <v>73</v>
      </c>
      <c r="G11" s="217"/>
      <c r="H11" s="216" t="s">
        <v>74</v>
      </c>
      <c r="I11" s="217"/>
      <c r="J11" s="216" t="s">
        <v>138</v>
      </c>
      <c r="K11" s="217"/>
      <c r="L11" s="216" t="s">
        <v>100</v>
      </c>
      <c r="M11" s="217"/>
      <c r="N11" s="32" t="s">
        <v>145</v>
      </c>
      <c r="O11" s="82">
        <v>6.7430000000000003</v>
      </c>
      <c r="P11" s="118">
        <f t="shared" ref="P11:P22" si="0">O11-$O$9</f>
        <v>7.6000000000000512E-2</v>
      </c>
      <c r="Q11" s="118">
        <f>O11-O10</f>
        <v>1.000000000000334E-3</v>
      </c>
      <c r="R11" s="67">
        <v>6</v>
      </c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203"/>
      <c r="C12" s="187"/>
      <c r="D12" s="100">
        <v>4</v>
      </c>
      <c r="E12" s="1" t="s">
        <v>98</v>
      </c>
      <c r="F12" s="216" t="s">
        <v>96</v>
      </c>
      <c r="G12" s="217"/>
      <c r="H12" s="216" t="s">
        <v>37</v>
      </c>
      <c r="I12" s="217"/>
      <c r="J12" s="216" t="s">
        <v>62</v>
      </c>
      <c r="K12" s="217"/>
      <c r="L12" s="216" t="s">
        <v>101</v>
      </c>
      <c r="M12" s="217"/>
      <c r="N12" s="32" t="s">
        <v>145</v>
      </c>
      <c r="O12" s="82">
        <v>6.7519999999999998</v>
      </c>
      <c r="P12" s="118">
        <f t="shared" si="0"/>
        <v>8.4999999999999964E-2</v>
      </c>
      <c r="Q12" s="118">
        <f t="shared" ref="Q12:Q22" si="1">O12-O11</f>
        <v>8.9999999999994529E-3</v>
      </c>
      <c r="R12" s="62">
        <v>1</v>
      </c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203"/>
      <c r="C13" s="187"/>
      <c r="D13" s="113">
        <v>5</v>
      </c>
      <c r="E13" s="1" t="s">
        <v>134</v>
      </c>
      <c r="F13" s="216" t="s">
        <v>69</v>
      </c>
      <c r="G13" s="217"/>
      <c r="H13" s="216" t="s">
        <v>118</v>
      </c>
      <c r="I13" s="217"/>
      <c r="J13" s="216" t="s">
        <v>103</v>
      </c>
      <c r="K13" s="217"/>
      <c r="L13" s="216" t="s">
        <v>140</v>
      </c>
      <c r="M13" s="217"/>
      <c r="N13" s="32" t="s">
        <v>144</v>
      </c>
      <c r="O13" s="82">
        <v>6.7610000000000001</v>
      </c>
      <c r="P13" s="118">
        <f t="shared" si="0"/>
        <v>9.4000000000000306E-2</v>
      </c>
      <c r="Q13" s="118">
        <f t="shared" si="1"/>
        <v>9.0000000000003411E-3</v>
      </c>
      <c r="R13" s="68">
        <v>7</v>
      </c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203"/>
      <c r="C14" s="187"/>
      <c r="D14" s="84">
        <v>6</v>
      </c>
      <c r="E14" s="55" t="s">
        <v>132</v>
      </c>
      <c r="F14" s="216" t="s">
        <v>34</v>
      </c>
      <c r="G14" s="217"/>
      <c r="H14" s="216" t="s">
        <v>121</v>
      </c>
      <c r="I14" s="217"/>
      <c r="J14" s="216" t="s">
        <v>103</v>
      </c>
      <c r="K14" s="217"/>
      <c r="L14" s="216" t="s">
        <v>102</v>
      </c>
      <c r="M14" s="217"/>
      <c r="N14" s="85" t="s">
        <v>146</v>
      </c>
      <c r="O14" s="108">
        <v>6.7949999999999999</v>
      </c>
      <c r="P14" s="121">
        <f t="shared" si="0"/>
        <v>0.12800000000000011</v>
      </c>
      <c r="Q14" s="120">
        <f t="shared" si="1"/>
        <v>3.3999999999999808E-2</v>
      </c>
      <c r="R14" s="63">
        <v>2</v>
      </c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203"/>
      <c r="C15" s="187"/>
      <c r="D15" s="79">
        <v>7</v>
      </c>
      <c r="E15" s="1" t="s">
        <v>135</v>
      </c>
      <c r="F15" s="216" t="s">
        <v>36</v>
      </c>
      <c r="G15" s="217"/>
      <c r="H15" s="216" t="s">
        <v>66</v>
      </c>
      <c r="I15" s="217"/>
      <c r="J15" s="216" t="s">
        <v>62</v>
      </c>
      <c r="K15" s="217"/>
      <c r="L15" s="216" t="s">
        <v>99</v>
      </c>
      <c r="M15" s="217"/>
      <c r="N15" s="32" t="s">
        <v>143</v>
      </c>
      <c r="O15" s="83">
        <v>6.8019999999999996</v>
      </c>
      <c r="P15" s="121">
        <f t="shared" si="0"/>
        <v>0.13499999999999979</v>
      </c>
      <c r="Q15" s="118">
        <f t="shared" si="1"/>
        <v>6.9999999999996732E-3</v>
      </c>
      <c r="R15" s="65">
        <v>4</v>
      </c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203"/>
      <c r="C16" s="187"/>
      <c r="D16" s="79">
        <v>8</v>
      </c>
      <c r="E16" s="1" t="s">
        <v>97</v>
      </c>
      <c r="F16" s="216" t="s">
        <v>37</v>
      </c>
      <c r="G16" s="217"/>
      <c r="H16" s="216" t="s">
        <v>69</v>
      </c>
      <c r="I16" s="217"/>
      <c r="J16" s="216" t="s">
        <v>62</v>
      </c>
      <c r="K16" s="217"/>
      <c r="L16" s="216" t="s">
        <v>101</v>
      </c>
      <c r="M16" s="217"/>
      <c r="N16" s="32" t="s">
        <v>146</v>
      </c>
      <c r="O16" s="83">
        <v>6.8650000000000002</v>
      </c>
      <c r="P16" s="121">
        <f t="shared" si="0"/>
        <v>0.1980000000000004</v>
      </c>
      <c r="Q16" s="120">
        <f t="shared" si="1"/>
        <v>6.3000000000000611E-2</v>
      </c>
      <c r="R16" s="64">
        <v>3</v>
      </c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203"/>
      <c r="C17" s="187"/>
      <c r="D17" s="79">
        <v>9</v>
      </c>
      <c r="E17" s="1" t="s">
        <v>72</v>
      </c>
      <c r="F17" s="216" t="s">
        <v>74</v>
      </c>
      <c r="G17" s="217"/>
      <c r="H17" s="216" t="s">
        <v>73</v>
      </c>
      <c r="I17" s="217"/>
      <c r="J17" s="216" t="s">
        <v>105</v>
      </c>
      <c r="K17" s="217"/>
      <c r="L17" s="216" t="s">
        <v>140</v>
      </c>
      <c r="M17" s="217"/>
      <c r="N17" s="32" t="s">
        <v>145</v>
      </c>
      <c r="O17" s="83">
        <v>6.8810000000000002</v>
      </c>
      <c r="P17" s="121">
        <f t="shared" si="0"/>
        <v>0.21400000000000041</v>
      </c>
      <c r="Q17" s="120">
        <f t="shared" si="1"/>
        <v>1.6000000000000014E-2</v>
      </c>
      <c r="R17" s="66">
        <v>5</v>
      </c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203"/>
      <c r="C18" s="187"/>
      <c r="D18" s="113">
        <v>10</v>
      </c>
      <c r="E18" s="1" t="s">
        <v>67</v>
      </c>
      <c r="F18" s="216" t="s">
        <v>2</v>
      </c>
      <c r="G18" s="217"/>
      <c r="H18" s="216" t="s">
        <v>63</v>
      </c>
      <c r="I18" s="217"/>
      <c r="J18" s="216" t="s">
        <v>61</v>
      </c>
      <c r="K18" s="217"/>
      <c r="L18" s="216" t="s">
        <v>100</v>
      </c>
      <c r="M18" s="217"/>
      <c r="N18" s="32" t="s">
        <v>145</v>
      </c>
      <c r="O18" s="83">
        <v>6.9349999999999996</v>
      </c>
      <c r="P18" s="121">
        <f t="shared" si="0"/>
        <v>0.26799999999999979</v>
      </c>
      <c r="Q18" s="120">
        <f t="shared" si="1"/>
        <v>5.3999999999999382E-2</v>
      </c>
      <c r="R18" s="68">
        <v>7</v>
      </c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203"/>
      <c r="C19" s="187"/>
      <c r="D19" s="84">
        <v>11</v>
      </c>
      <c r="E19" s="55" t="s">
        <v>129</v>
      </c>
      <c r="F19" s="216" t="s">
        <v>113</v>
      </c>
      <c r="G19" s="217"/>
      <c r="H19" s="216" t="s">
        <v>71</v>
      </c>
      <c r="I19" s="217"/>
      <c r="J19" s="216" t="s">
        <v>104</v>
      </c>
      <c r="K19" s="217"/>
      <c r="L19" s="216" t="s">
        <v>125</v>
      </c>
      <c r="M19" s="217"/>
      <c r="N19" s="85" t="s">
        <v>147</v>
      </c>
      <c r="O19" s="86">
        <v>6.9669999999999996</v>
      </c>
      <c r="P19" s="121">
        <f t="shared" si="0"/>
        <v>0.29999999999999982</v>
      </c>
      <c r="Q19" s="120">
        <f t="shared" si="1"/>
        <v>3.2000000000000028E-2</v>
      </c>
      <c r="R19" s="63">
        <v>2</v>
      </c>
      <c r="S19" s="16"/>
      <c r="T19" s="16"/>
      <c r="U19" s="16"/>
      <c r="V19" s="5"/>
      <c r="X19" s="99" t="s">
        <v>85</v>
      </c>
    </row>
    <row r="20" spans="1:24" s="2" customFormat="1" ht="18" customHeight="1">
      <c r="A20" s="14"/>
      <c r="B20" s="203"/>
      <c r="C20" s="187"/>
      <c r="D20" s="84">
        <v>12</v>
      </c>
      <c r="E20" s="1" t="s">
        <v>137</v>
      </c>
      <c r="F20" s="216" t="s">
        <v>71</v>
      </c>
      <c r="G20" s="217"/>
      <c r="H20" s="216" t="s">
        <v>113</v>
      </c>
      <c r="I20" s="217"/>
      <c r="J20" s="216" t="s">
        <v>76</v>
      </c>
      <c r="K20" s="217"/>
      <c r="L20" s="216" t="s">
        <v>119</v>
      </c>
      <c r="M20" s="217"/>
      <c r="N20" s="32" t="s">
        <v>148</v>
      </c>
      <c r="O20" s="29">
        <v>7.0060000000000002</v>
      </c>
      <c r="P20" s="121">
        <f t="shared" si="0"/>
        <v>0.33900000000000041</v>
      </c>
      <c r="Q20" s="120">
        <f t="shared" si="1"/>
        <v>3.900000000000059E-2</v>
      </c>
      <c r="R20" s="62">
        <v>1</v>
      </c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203"/>
      <c r="C21" s="187"/>
      <c r="D21" s="79">
        <v>13</v>
      </c>
      <c r="E21" s="1" t="s">
        <v>131</v>
      </c>
      <c r="F21" s="216" t="s">
        <v>118</v>
      </c>
      <c r="G21" s="217"/>
      <c r="H21" s="216" t="s">
        <v>114</v>
      </c>
      <c r="I21" s="217"/>
      <c r="J21" s="216" t="s">
        <v>122</v>
      </c>
      <c r="K21" s="217"/>
      <c r="L21" s="216" t="s">
        <v>102</v>
      </c>
      <c r="M21" s="217"/>
      <c r="N21" s="32" t="s">
        <v>148</v>
      </c>
      <c r="O21" s="29">
        <v>7.0119999999999996</v>
      </c>
      <c r="P21" s="121">
        <f t="shared" si="0"/>
        <v>0.34499999999999975</v>
      </c>
      <c r="Q21" s="118">
        <f t="shared" si="1"/>
        <v>5.9999999999993392E-3</v>
      </c>
      <c r="R21" s="67">
        <v>6</v>
      </c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203"/>
      <c r="C22" s="187"/>
      <c r="D22" s="79">
        <v>14</v>
      </c>
      <c r="E22" s="1" t="s">
        <v>50</v>
      </c>
      <c r="F22" s="216" t="s">
        <v>114</v>
      </c>
      <c r="G22" s="217"/>
      <c r="H22" s="216" t="s">
        <v>2</v>
      </c>
      <c r="I22" s="217"/>
      <c r="J22" s="216" t="s">
        <v>62</v>
      </c>
      <c r="K22" s="217"/>
      <c r="L22" s="216" t="s">
        <v>100</v>
      </c>
      <c r="M22" s="217"/>
      <c r="N22" s="85" t="s">
        <v>147</v>
      </c>
      <c r="O22" s="29">
        <v>7.15</v>
      </c>
      <c r="P22" s="121">
        <f t="shared" si="0"/>
        <v>0.48300000000000054</v>
      </c>
      <c r="Q22" s="121">
        <f t="shared" si="1"/>
        <v>0.13800000000000079</v>
      </c>
      <c r="R22" s="65">
        <v>4</v>
      </c>
      <c r="S22" s="16"/>
      <c r="T22" s="16"/>
      <c r="U22" s="16"/>
      <c r="V22" s="5"/>
      <c r="X22" s="99" t="s">
        <v>86</v>
      </c>
    </row>
    <row r="23" spans="1:24" s="2" customFormat="1" ht="18" customHeight="1">
      <c r="A23" s="14"/>
      <c r="B23" s="203"/>
      <c r="C23" s="18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X23" s="99" t="s">
        <v>79</v>
      </c>
    </row>
    <row r="24" spans="1:24" s="2" customFormat="1" ht="18" customHeight="1">
      <c r="A24" s="14"/>
      <c r="B24" s="203"/>
      <c r="C24" s="187"/>
      <c r="D24" s="188" t="s">
        <v>21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4"/>
      <c r="X24" s="99" t="s">
        <v>84</v>
      </c>
    </row>
    <row r="25" spans="1:24" s="2" customFormat="1" ht="18" customHeight="1">
      <c r="A25" s="14"/>
      <c r="B25" s="203"/>
      <c r="C25" s="187"/>
      <c r="D25" s="189" t="s">
        <v>1</v>
      </c>
      <c r="E25" s="213" t="s">
        <v>14</v>
      </c>
      <c r="F25" s="214" t="s">
        <v>44</v>
      </c>
      <c r="G25" s="212" t="s">
        <v>18</v>
      </c>
      <c r="H25" s="200" t="s">
        <v>15</v>
      </c>
      <c r="I25" s="201"/>
      <c r="J25" s="201"/>
      <c r="K25" s="201"/>
      <c r="L25" s="201"/>
      <c r="M25" s="201"/>
      <c r="N25" s="202"/>
      <c r="O25" s="200" t="s">
        <v>16</v>
      </c>
      <c r="P25" s="201"/>
      <c r="Q25" s="201"/>
      <c r="R25" s="201"/>
      <c r="S25" s="201"/>
      <c r="T25" s="201"/>
      <c r="U25" s="202"/>
      <c r="V25" s="14"/>
      <c r="X25" s="99" t="s">
        <v>78</v>
      </c>
    </row>
    <row r="26" spans="1:24" s="2" customFormat="1" ht="18" customHeight="1">
      <c r="A26" s="14"/>
      <c r="B26" s="203"/>
      <c r="C26" s="187"/>
      <c r="D26" s="189"/>
      <c r="E26" s="213"/>
      <c r="F26" s="215"/>
      <c r="G26" s="212"/>
      <c r="H26" s="99" t="s">
        <v>77</v>
      </c>
      <c r="I26" s="31" t="s">
        <v>17</v>
      </c>
      <c r="J26" s="22">
        <v>1</v>
      </c>
      <c r="K26" s="19">
        <v>2</v>
      </c>
      <c r="L26" s="20">
        <v>3</v>
      </c>
      <c r="M26" s="21">
        <v>4</v>
      </c>
      <c r="N26" s="26">
        <v>5</v>
      </c>
      <c r="O26" s="99" t="s">
        <v>77</v>
      </c>
      <c r="P26" s="31" t="s">
        <v>17</v>
      </c>
      <c r="Q26" s="22">
        <v>1</v>
      </c>
      <c r="R26" s="19">
        <v>2</v>
      </c>
      <c r="S26" s="20">
        <v>3</v>
      </c>
      <c r="T26" s="21">
        <v>4</v>
      </c>
      <c r="U26" s="26">
        <v>5</v>
      </c>
      <c r="V26" s="14"/>
      <c r="X26" s="99" t="s">
        <v>80</v>
      </c>
    </row>
    <row r="27" spans="1:24" s="2" customFormat="1" ht="18" customHeight="1">
      <c r="A27" s="14"/>
      <c r="B27" s="203"/>
      <c r="C27" s="187"/>
      <c r="D27" s="61">
        <v>1</v>
      </c>
      <c r="E27" s="1" t="s">
        <v>135</v>
      </c>
      <c r="F27" s="33">
        <v>20</v>
      </c>
      <c r="G27" s="69">
        <v>18</v>
      </c>
      <c r="H27" s="128" t="s">
        <v>79</v>
      </c>
      <c r="I27" s="89">
        <f t="shared" ref="I27:I40" si="2">SUM(J27:N27)</f>
        <v>253.16</v>
      </c>
      <c r="J27" s="107">
        <v>50</v>
      </c>
      <c r="K27" s="106">
        <v>51</v>
      </c>
      <c r="L27" s="105">
        <v>52</v>
      </c>
      <c r="M27" s="107">
        <v>50</v>
      </c>
      <c r="N27" s="107">
        <v>50.16</v>
      </c>
      <c r="O27" s="128" t="s">
        <v>80</v>
      </c>
      <c r="P27" s="89">
        <f t="shared" ref="P27:P40" si="3">SUM(Q27:U27)</f>
        <v>257</v>
      </c>
      <c r="Q27" s="105">
        <v>52</v>
      </c>
      <c r="R27" s="105">
        <v>52</v>
      </c>
      <c r="S27" s="105">
        <v>52</v>
      </c>
      <c r="T27" s="107">
        <v>50</v>
      </c>
      <c r="U27" s="106">
        <v>51</v>
      </c>
      <c r="V27" s="14"/>
      <c r="X27" s="99" t="s">
        <v>83</v>
      </c>
    </row>
    <row r="28" spans="1:24" s="2" customFormat="1" ht="18" customHeight="1">
      <c r="A28" s="14"/>
      <c r="B28" s="203"/>
      <c r="C28" s="187"/>
      <c r="D28" s="61">
        <v>2</v>
      </c>
      <c r="E28" s="1" t="s">
        <v>97</v>
      </c>
      <c r="F28" s="33">
        <v>18</v>
      </c>
      <c r="G28" s="69">
        <f t="shared" ref="G28:G40" si="4">I28+P28</f>
        <v>508.47</v>
      </c>
      <c r="H28" s="128" t="s">
        <v>83</v>
      </c>
      <c r="I28" s="90">
        <f t="shared" si="2"/>
        <v>250.47</v>
      </c>
      <c r="J28" s="107">
        <v>50.47</v>
      </c>
      <c r="K28" s="106">
        <v>51</v>
      </c>
      <c r="L28" s="106">
        <v>51</v>
      </c>
      <c r="M28" s="107">
        <v>50</v>
      </c>
      <c r="N28" s="39">
        <v>48</v>
      </c>
      <c r="O28" s="128" t="s">
        <v>78</v>
      </c>
      <c r="P28" s="87">
        <f t="shared" si="3"/>
        <v>258</v>
      </c>
      <c r="Q28" s="105">
        <v>52</v>
      </c>
      <c r="R28" s="105">
        <v>52</v>
      </c>
      <c r="S28" s="105">
        <v>52</v>
      </c>
      <c r="T28" s="105">
        <v>52</v>
      </c>
      <c r="U28" s="107">
        <v>50</v>
      </c>
      <c r="V28" s="14"/>
      <c r="X28" s="99" t="s">
        <v>88</v>
      </c>
    </row>
    <row r="29" spans="1:24" s="2" customFormat="1" ht="18" customHeight="1">
      <c r="A29" s="14"/>
      <c r="B29" s="203"/>
      <c r="C29" s="187"/>
      <c r="D29" s="61">
        <v>3</v>
      </c>
      <c r="E29" s="1" t="s">
        <v>136</v>
      </c>
      <c r="F29" s="33">
        <v>16</v>
      </c>
      <c r="G29" s="69">
        <f t="shared" si="4"/>
        <v>505.13</v>
      </c>
      <c r="H29" s="128" t="s">
        <v>80</v>
      </c>
      <c r="I29" s="87">
        <f t="shared" si="2"/>
        <v>256.13</v>
      </c>
      <c r="J29" s="136">
        <v>53.13</v>
      </c>
      <c r="K29" s="105">
        <v>52</v>
      </c>
      <c r="L29" s="106">
        <v>51</v>
      </c>
      <c r="M29" s="106">
        <v>51</v>
      </c>
      <c r="N29" s="39">
        <v>49</v>
      </c>
      <c r="O29" s="128" t="s">
        <v>84</v>
      </c>
      <c r="P29" s="25">
        <f t="shared" si="3"/>
        <v>249</v>
      </c>
      <c r="Q29" s="106">
        <v>51</v>
      </c>
      <c r="R29" s="106">
        <v>51</v>
      </c>
      <c r="S29" s="106">
        <v>50</v>
      </c>
      <c r="T29" s="39">
        <v>49</v>
      </c>
      <c r="U29" s="39">
        <v>48</v>
      </c>
      <c r="V29" s="14"/>
      <c r="X29" s="99" t="s">
        <v>90</v>
      </c>
    </row>
    <row r="30" spans="1:24" s="2" customFormat="1" ht="18" customHeight="1">
      <c r="A30" s="14"/>
      <c r="B30" s="203"/>
      <c r="C30" s="187"/>
      <c r="D30" s="61">
        <v>4</v>
      </c>
      <c r="E30" s="1" t="s">
        <v>132</v>
      </c>
      <c r="F30" s="33">
        <v>15</v>
      </c>
      <c r="G30" s="69">
        <f t="shared" si="4"/>
        <v>504.76</v>
      </c>
      <c r="H30" s="128" t="s">
        <v>84</v>
      </c>
      <c r="I30" s="25">
        <f t="shared" si="2"/>
        <v>246.63</v>
      </c>
      <c r="J30" s="39">
        <v>45</v>
      </c>
      <c r="K30" s="107">
        <v>50</v>
      </c>
      <c r="L30" s="105">
        <v>52</v>
      </c>
      <c r="M30" s="105">
        <v>51.63</v>
      </c>
      <c r="N30" s="39">
        <v>48</v>
      </c>
      <c r="O30" s="128" t="s">
        <v>123</v>
      </c>
      <c r="P30" s="88">
        <f t="shared" si="3"/>
        <v>258.13</v>
      </c>
      <c r="Q30" s="106">
        <v>51</v>
      </c>
      <c r="R30" s="105">
        <v>52</v>
      </c>
      <c r="S30" s="136">
        <v>53.13</v>
      </c>
      <c r="T30" s="105">
        <v>52</v>
      </c>
      <c r="U30" s="107">
        <v>50</v>
      </c>
      <c r="V30" s="14"/>
      <c r="X30" s="99" t="s">
        <v>85</v>
      </c>
    </row>
    <row r="31" spans="1:24" s="2" customFormat="1" ht="18" customHeight="1">
      <c r="A31" s="14"/>
      <c r="B31" s="203"/>
      <c r="C31" s="187"/>
      <c r="D31" s="61">
        <v>5</v>
      </c>
      <c r="E31" s="1" t="s">
        <v>72</v>
      </c>
      <c r="F31" s="33">
        <v>14</v>
      </c>
      <c r="G31" s="69">
        <f t="shared" si="4"/>
        <v>503.65999999999997</v>
      </c>
      <c r="H31" s="128" t="s">
        <v>90</v>
      </c>
      <c r="I31" s="90">
        <f t="shared" si="2"/>
        <v>250.66</v>
      </c>
      <c r="J31" s="105">
        <v>52</v>
      </c>
      <c r="K31" s="105">
        <v>52</v>
      </c>
      <c r="L31" s="105">
        <v>51.66</v>
      </c>
      <c r="M31" s="39">
        <v>48</v>
      </c>
      <c r="N31" s="39">
        <v>47</v>
      </c>
      <c r="O31" s="128" t="s">
        <v>85</v>
      </c>
      <c r="P31" s="90">
        <f t="shared" si="3"/>
        <v>253</v>
      </c>
      <c r="Q31" s="105">
        <v>52</v>
      </c>
      <c r="R31" s="107">
        <v>50</v>
      </c>
      <c r="S31" s="105">
        <v>52</v>
      </c>
      <c r="T31" s="107">
        <v>50</v>
      </c>
      <c r="U31" s="39">
        <v>49</v>
      </c>
      <c r="V31" s="14"/>
      <c r="X31" s="99" t="s">
        <v>81</v>
      </c>
    </row>
    <row r="32" spans="1:24" s="2" customFormat="1" ht="18" customHeight="1">
      <c r="A32" s="14"/>
      <c r="B32" s="203"/>
      <c r="C32" s="187"/>
      <c r="D32" s="61">
        <v>6</v>
      </c>
      <c r="E32" s="55" t="s">
        <v>98</v>
      </c>
      <c r="F32" s="33">
        <v>13</v>
      </c>
      <c r="G32" s="69">
        <f t="shared" si="4"/>
        <v>500.33</v>
      </c>
      <c r="H32" s="128" t="s">
        <v>87</v>
      </c>
      <c r="I32" s="90">
        <f t="shared" si="2"/>
        <v>251.32999999999998</v>
      </c>
      <c r="J32" s="39">
        <v>49</v>
      </c>
      <c r="K32" s="106">
        <v>51.33</v>
      </c>
      <c r="L32" s="105">
        <v>52</v>
      </c>
      <c r="M32" s="107">
        <v>50</v>
      </c>
      <c r="N32" s="39">
        <v>49</v>
      </c>
      <c r="O32" s="128" t="s">
        <v>83</v>
      </c>
      <c r="P32" s="25">
        <f t="shared" si="3"/>
        <v>249</v>
      </c>
      <c r="Q32" s="39">
        <v>49</v>
      </c>
      <c r="R32" s="106">
        <v>51</v>
      </c>
      <c r="S32" s="107">
        <v>50</v>
      </c>
      <c r="T32" s="106">
        <v>51</v>
      </c>
      <c r="U32" s="39">
        <v>48</v>
      </c>
      <c r="V32" s="14"/>
      <c r="X32" s="99" t="s">
        <v>86</v>
      </c>
    </row>
    <row r="33" spans="1:24" s="2" customFormat="1" ht="18" customHeight="1">
      <c r="A33" s="14"/>
      <c r="B33" s="203"/>
      <c r="C33" s="187"/>
      <c r="D33" s="61">
        <v>7</v>
      </c>
      <c r="E33" s="1" t="s">
        <v>67</v>
      </c>
      <c r="F33" s="33">
        <v>12</v>
      </c>
      <c r="G33" s="69">
        <f t="shared" si="4"/>
        <v>499.62</v>
      </c>
      <c r="H33" s="128" t="s">
        <v>82</v>
      </c>
      <c r="I33" s="25">
        <f t="shared" si="2"/>
        <v>246.62</v>
      </c>
      <c r="J33" s="107">
        <v>50</v>
      </c>
      <c r="K33" s="107">
        <v>50</v>
      </c>
      <c r="L33" s="107">
        <v>50</v>
      </c>
      <c r="M33" s="39">
        <v>48</v>
      </c>
      <c r="N33" s="39">
        <v>48.62</v>
      </c>
      <c r="O33" s="128" t="s">
        <v>88</v>
      </c>
      <c r="P33" s="90">
        <f t="shared" si="3"/>
        <v>253</v>
      </c>
      <c r="Q33" s="106">
        <v>51</v>
      </c>
      <c r="R33" s="107">
        <v>50</v>
      </c>
      <c r="S33" s="106">
        <v>51</v>
      </c>
      <c r="T33" s="106">
        <v>51</v>
      </c>
      <c r="U33" s="107">
        <v>50</v>
      </c>
      <c r="V33" s="14"/>
      <c r="X33" s="99" t="s">
        <v>108</v>
      </c>
    </row>
    <row r="34" spans="1:24" s="2" customFormat="1" ht="18" customHeight="1">
      <c r="A34" s="14"/>
      <c r="B34" s="203"/>
      <c r="C34" s="187"/>
      <c r="D34" s="61">
        <v>8</v>
      </c>
      <c r="E34" s="1" t="s">
        <v>133</v>
      </c>
      <c r="F34" s="33">
        <v>11</v>
      </c>
      <c r="G34" s="69">
        <f t="shared" si="4"/>
        <v>493.84000000000003</v>
      </c>
      <c r="H34" s="128" t="s">
        <v>88</v>
      </c>
      <c r="I34" s="90">
        <f t="shared" si="2"/>
        <v>252.84</v>
      </c>
      <c r="J34" s="107">
        <v>50</v>
      </c>
      <c r="K34" s="106">
        <v>51</v>
      </c>
      <c r="L34" s="136">
        <v>52.84</v>
      </c>
      <c r="M34" s="107">
        <v>50</v>
      </c>
      <c r="N34" s="39">
        <v>49</v>
      </c>
      <c r="O34" s="128" t="s">
        <v>87</v>
      </c>
      <c r="P34" s="25">
        <f t="shared" si="3"/>
        <v>241</v>
      </c>
      <c r="Q34" s="107">
        <v>50</v>
      </c>
      <c r="R34" s="107">
        <v>50</v>
      </c>
      <c r="S34" s="106">
        <v>51</v>
      </c>
      <c r="T34" s="39">
        <v>49</v>
      </c>
      <c r="U34" s="39">
        <v>41</v>
      </c>
      <c r="V34" s="14"/>
      <c r="X34" s="99" t="s">
        <v>82</v>
      </c>
    </row>
    <row r="35" spans="1:24" s="2" customFormat="1" ht="18" customHeight="1">
      <c r="A35" s="14"/>
      <c r="B35" s="203"/>
      <c r="C35" s="187"/>
      <c r="D35" s="61">
        <v>9</v>
      </c>
      <c r="E35" s="1" t="s">
        <v>128</v>
      </c>
      <c r="F35" s="33">
        <v>10</v>
      </c>
      <c r="G35" s="69">
        <f t="shared" si="4"/>
        <v>492.88</v>
      </c>
      <c r="H35" s="128" t="s">
        <v>85</v>
      </c>
      <c r="I35" s="25">
        <f t="shared" si="2"/>
        <v>245.27</v>
      </c>
      <c r="J35" s="106">
        <v>51</v>
      </c>
      <c r="K35" s="39">
        <v>49</v>
      </c>
      <c r="L35" s="106">
        <v>51</v>
      </c>
      <c r="M35" s="39">
        <v>48</v>
      </c>
      <c r="N35" s="39">
        <v>46.27</v>
      </c>
      <c r="O35" s="128" t="s">
        <v>90</v>
      </c>
      <c r="P35" s="25">
        <f t="shared" si="3"/>
        <v>247.61</v>
      </c>
      <c r="Q35" s="106">
        <v>51</v>
      </c>
      <c r="R35" s="39">
        <v>49</v>
      </c>
      <c r="S35" s="105">
        <v>52</v>
      </c>
      <c r="T35" s="39">
        <v>48</v>
      </c>
      <c r="U35" s="39">
        <v>47.61</v>
      </c>
      <c r="V35" s="14"/>
      <c r="X35" s="99" t="s">
        <v>91</v>
      </c>
    </row>
    <row r="36" spans="1:24" s="2" customFormat="1" ht="18" customHeight="1">
      <c r="A36" s="14"/>
      <c r="B36" s="203"/>
      <c r="C36" s="187"/>
      <c r="D36" s="61">
        <v>10</v>
      </c>
      <c r="E36" s="1" t="s">
        <v>129</v>
      </c>
      <c r="F36" s="33">
        <v>9</v>
      </c>
      <c r="G36" s="69">
        <f t="shared" si="4"/>
        <v>491.77</v>
      </c>
      <c r="H36" s="128" t="s">
        <v>116</v>
      </c>
      <c r="I36" s="25">
        <f t="shared" si="2"/>
        <v>242.77</v>
      </c>
      <c r="J36" s="39">
        <v>48</v>
      </c>
      <c r="K36" s="39">
        <v>49</v>
      </c>
      <c r="L36" s="107">
        <v>50</v>
      </c>
      <c r="M36" s="107">
        <v>49.77</v>
      </c>
      <c r="N36" s="39">
        <v>46</v>
      </c>
      <c r="O36" s="128" t="s">
        <v>91</v>
      </c>
      <c r="P36" s="25">
        <f t="shared" si="3"/>
        <v>249</v>
      </c>
      <c r="Q36" s="39">
        <v>49</v>
      </c>
      <c r="R36" s="106">
        <v>51</v>
      </c>
      <c r="S36" s="106">
        <v>51</v>
      </c>
      <c r="T36" s="107">
        <v>50</v>
      </c>
      <c r="U36" s="39">
        <v>48</v>
      </c>
      <c r="V36" s="14"/>
      <c r="X36" s="99" t="s">
        <v>89</v>
      </c>
    </row>
    <row r="37" spans="1:24" s="2" customFormat="1" ht="18" customHeight="1">
      <c r="A37" s="14"/>
      <c r="B37" s="203"/>
      <c r="C37" s="187"/>
      <c r="D37" s="61">
        <v>11</v>
      </c>
      <c r="E37" s="55" t="s">
        <v>137</v>
      </c>
      <c r="F37" s="33">
        <v>8</v>
      </c>
      <c r="G37" s="69">
        <f t="shared" si="4"/>
        <v>489.36</v>
      </c>
      <c r="H37" s="128" t="s">
        <v>91</v>
      </c>
      <c r="I37" s="25">
        <f t="shared" si="2"/>
        <v>242.36</v>
      </c>
      <c r="J37" s="39">
        <v>48</v>
      </c>
      <c r="K37" s="39">
        <v>48.36</v>
      </c>
      <c r="L37" s="39">
        <v>49</v>
      </c>
      <c r="M37" s="39">
        <v>49</v>
      </c>
      <c r="N37" s="39">
        <v>48</v>
      </c>
      <c r="O37" s="128" t="s">
        <v>116</v>
      </c>
      <c r="P37" s="25">
        <f t="shared" si="3"/>
        <v>247</v>
      </c>
      <c r="Q37" s="39">
        <v>48</v>
      </c>
      <c r="R37" s="106">
        <v>51</v>
      </c>
      <c r="S37" s="106">
        <v>51</v>
      </c>
      <c r="T37" s="107">
        <v>50</v>
      </c>
      <c r="U37" s="39">
        <v>47</v>
      </c>
      <c r="V37" s="14"/>
    </row>
    <row r="38" spans="1:24" s="2" customFormat="1" ht="18" customHeight="1">
      <c r="A38" s="14"/>
      <c r="B38" s="203"/>
      <c r="C38" s="187"/>
      <c r="D38" s="61">
        <v>12</v>
      </c>
      <c r="E38" s="1" t="s">
        <v>131</v>
      </c>
      <c r="F38" s="33">
        <v>7</v>
      </c>
      <c r="G38" s="69">
        <f t="shared" si="4"/>
        <v>486.11</v>
      </c>
      <c r="H38" s="128" t="s">
        <v>120</v>
      </c>
      <c r="I38" s="25">
        <f t="shared" si="2"/>
        <v>249.79</v>
      </c>
      <c r="J38" s="107">
        <v>50</v>
      </c>
      <c r="K38" s="106">
        <v>51</v>
      </c>
      <c r="L38" s="106">
        <v>51</v>
      </c>
      <c r="M38" s="39">
        <v>49</v>
      </c>
      <c r="N38" s="39">
        <v>48.79</v>
      </c>
      <c r="O38" s="128" t="s">
        <v>117</v>
      </c>
      <c r="P38" s="25">
        <f t="shared" si="3"/>
        <v>236.32</v>
      </c>
      <c r="Q38" s="39">
        <v>48</v>
      </c>
      <c r="R38" s="39">
        <v>47</v>
      </c>
      <c r="S38" s="39">
        <v>48</v>
      </c>
      <c r="T38" s="39">
        <v>47</v>
      </c>
      <c r="U38" s="39">
        <v>46.32</v>
      </c>
      <c r="V38" s="14"/>
    </row>
    <row r="39" spans="1:24" s="2" customFormat="1" ht="18" customHeight="1">
      <c r="A39" s="14"/>
      <c r="B39" s="203"/>
      <c r="C39" s="187"/>
      <c r="D39" s="61">
        <v>13</v>
      </c>
      <c r="E39" s="1" t="s">
        <v>50</v>
      </c>
      <c r="F39" s="33">
        <v>6</v>
      </c>
      <c r="G39" s="69">
        <f t="shared" si="4"/>
        <v>462.39</v>
      </c>
      <c r="H39" s="128" t="s">
        <v>117</v>
      </c>
      <c r="I39" s="25">
        <f t="shared" si="2"/>
        <v>210.99</v>
      </c>
      <c r="J39" s="39">
        <v>45</v>
      </c>
      <c r="K39" s="39">
        <v>27</v>
      </c>
      <c r="L39" s="39">
        <v>47</v>
      </c>
      <c r="M39" s="39">
        <v>47</v>
      </c>
      <c r="N39" s="39">
        <v>44.99</v>
      </c>
      <c r="O39" s="128" t="s">
        <v>82</v>
      </c>
      <c r="P39" s="90">
        <f t="shared" si="3"/>
        <v>251.4</v>
      </c>
      <c r="Q39" s="106">
        <v>51</v>
      </c>
      <c r="R39" s="105">
        <v>52</v>
      </c>
      <c r="S39" s="105">
        <v>52</v>
      </c>
      <c r="T39" s="39">
        <v>48</v>
      </c>
      <c r="U39" s="39">
        <v>48.4</v>
      </c>
      <c r="V39" s="14"/>
    </row>
    <row r="40" spans="1:24" s="2" customFormat="1" ht="18" customHeight="1">
      <c r="A40" s="14"/>
      <c r="B40" s="203"/>
      <c r="C40" s="187"/>
      <c r="D40" s="61">
        <v>14</v>
      </c>
      <c r="E40" s="1" t="s">
        <v>134</v>
      </c>
      <c r="F40" s="33">
        <v>5</v>
      </c>
      <c r="G40" s="69">
        <f t="shared" si="4"/>
        <v>448.65999999999997</v>
      </c>
      <c r="H40" s="128" t="s">
        <v>78</v>
      </c>
      <c r="I40" s="88">
        <f t="shared" si="2"/>
        <v>255.02</v>
      </c>
      <c r="J40" s="106">
        <v>51</v>
      </c>
      <c r="K40" s="136">
        <v>53</v>
      </c>
      <c r="L40" s="105">
        <v>52</v>
      </c>
      <c r="M40" s="39">
        <v>49</v>
      </c>
      <c r="N40" s="106">
        <v>50.02</v>
      </c>
      <c r="O40" s="128" t="s">
        <v>120</v>
      </c>
      <c r="P40" s="25">
        <f t="shared" si="3"/>
        <v>193.64</v>
      </c>
      <c r="Q40" s="107">
        <v>50</v>
      </c>
      <c r="R40" s="39">
        <v>52</v>
      </c>
      <c r="S40" s="39">
        <v>1</v>
      </c>
      <c r="T40" s="106">
        <v>50</v>
      </c>
      <c r="U40" s="39">
        <v>40.64</v>
      </c>
      <c r="V40" s="14"/>
    </row>
    <row r="41" spans="1:24" s="2" customFormat="1" ht="18" customHeight="1">
      <c r="A41" s="14"/>
      <c r="B41" s="203"/>
      <c r="C41" s="14"/>
      <c r="D41" s="14"/>
      <c r="E41" s="10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4" s="2" customFormat="1" ht="18" customHeight="1">
      <c r="A42" s="14"/>
      <c r="B42" s="203"/>
      <c r="C42" s="40"/>
      <c r="D42" s="30"/>
      <c r="E42" s="40"/>
      <c r="F42" s="30"/>
      <c r="G42" s="40"/>
      <c r="H42" s="30"/>
      <c r="I42" s="40"/>
      <c r="J42" s="30"/>
      <c r="K42" s="40"/>
      <c r="L42" s="30"/>
      <c r="M42" s="40"/>
      <c r="N42" s="30"/>
      <c r="O42" s="40"/>
      <c r="P42" s="30"/>
      <c r="Q42" s="40"/>
      <c r="R42" s="30"/>
      <c r="S42" s="40"/>
      <c r="T42" s="30"/>
      <c r="U42" s="40"/>
      <c r="V42" s="14"/>
    </row>
    <row r="43" spans="1:24" s="2" customFormat="1" ht="18" customHeight="1">
      <c r="A43" s="14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4"/>
    </row>
    <row r="44" spans="1:24" s="2" customFormat="1" ht="18" customHeight="1">
      <c r="A44" s="14"/>
      <c r="B44" s="203"/>
      <c r="C44" s="187" t="s">
        <v>20</v>
      </c>
      <c r="D44" s="188" t="s">
        <v>106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218"/>
      <c r="Q44" s="16"/>
      <c r="R44" s="16"/>
      <c r="S44" s="16"/>
      <c r="T44" s="16"/>
      <c r="U44" s="16"/>
      <c r="V44" s="16"/>
    </row>
    <row r="45" spans="1:24" s="2" customFormat="1" ht="18" customHeight="1">
      <c r="A45" s="14"/>
      <c r="B45" s="203"/>
      <c r="C45" s="187"/>
      <c r="D45" s="158" t="s">
        <v>1</v>
      </c>
      <c r="E45" s="213" t="s">
        <v>14</v>
      </c>
      <c r="F45" s="213" t="s">
        <v>64</v>
      </c>
      <c r="G45" s="213"/>
      <c r="H45" s="213" t="s">
        <v>5</v>
      </c>
      <c r="I45" s="213"/>
      <c r="J45" s="160" t="s">
        <v>0</v>
      </c>
      <c r="K45" s="160"/>
      <c r="L45" s="219" t="s">
        <v>11</v>
      </c>
      <c r="M45" s="219"/>
      <c r="N45" s="210" t="s">
        <v>27</v>
      </c>
      <c r="O45" s="211" t="s">
        <v>3</v>
      </c>
      <c r="P45" s="204" t="s">
        <v>94</v>
      </c>
      <c r="Q45" s="204"/>
      <c r="R45" s="186" t="s">
        <v>75</v>
      </c>
      <c r="S45" s="16"/>
      <c r="T45" s="16"/>
      <c r="U45" s="16"/>
      <c r="V45" s="16"/>
    </row>
    <row r="46" spans="1:24" s="2" customFormat="1" ht="18" customHeight="1">
      <c r="A46" s="14"/>
      <c r="B46" s="203"/>
      <c r="C46" s="187"/>
      <c r="D46" s="158"/>
      <c r="E46" s="213"/>
      <c r="F46" s="213"/>
      <c r="G46" s="213"/>
      <c r="H46" s="213"/>
      <c r="I46" s="213"/>
      <c r="J46" s="160"/>
      <c r="K46" s="160"/>
      <c r="L46" s="219"/>
      <c r="M46" s="219"/>
      <c r="N46" s="210"/>
      <c r="O46" s="211"/>
      <c r="P46" s="97" t="s">
        <v>92</v>
      </c>
      <c r="Q46" s="97" t="s">
        <v>93</v>
      </c>
      <c r="R46" s="186"/>
      <c r="S46" s="16"/>
      <c r="T46" s="16"/>
      <c r="U46" s="16"/>
      <c r="V46" s="16"/>
    </row>
    <row r="47" spans="1:24" s="2" customFormat="1" ht="18" customHeight="1">
      <c r="A47" s="14"/>
      <c r="B47" s="203"/>
      <c r="C47" s="187"/>
      <c r="D47" s="100">
        <v>1</v>
      </c>
      <c r="E47" s="1" t="s">
        <v>97</v>
      </c>
      <c r="F47" s="216" t="s">
        <v>69</v>
      </c>
      <c r="G47" s="217"/>
      <c r="H47" s="216" t="s">
        <v>37</v>
      </c>
      <c r="I47" s="217"/>
      <c r="J47" s="216" t="s">
        <v>62</v>
      </c>
      <c r="K47" s="217"/>
      <c r="L47" s="216" t="s">
        <v>101</v>
      </c>
      <c r="M47" s="217"/>
      <c r="N47" s="32" t="s">
        <v>143</v>
      </c>
      <c r="O47" s="82">
        <v>6.6619999999999999</v>
      </c>
      <c r="P47" s="98"/>
      <c r="Q47" s="98"/>
      <c r="R47" s="64">
        <v>3</v>
      </c>
      <c r="S47" s="16"/>
      <c r="T47" s="16"/>
      <c r="U47" s="16"/>
      <c r="V47" s="16"/>
    </row>
    <row r="48" spans="1:24" s="2" customFormat="1" ht="18" customHeight="1">
      <c r="A48" s="14"/>
      <c r="B48" s="203"/>
      <c r="C48" s="187"/>
      <c r="D48" s="100">
        <v>2</v>
      </c>
      <c r="E48" s="1" t="s">
        <v>135</v>
      </c>
      <c r="F48" s="216" t="s">
        <v>66</v>
      </c>
      <c r="G48" s="217"/>
      <c r="H48" s="216" t="s">
        <v>36</v>
      </c>
      <c r="I48" s="217"/>
      <c r="J48" s="216" t="s">
        <v>62</v>
      </c>
      <c r="K48" s="217"/>
      <c r="L48" s="216" t="s">
        <v>99</v>
      </c>
      <c r="M48" s="217"/>
      <c r="N48" s="32" t="s">
        <v>149</v>
      </c>
      <c r="O48" s="82">
        <v>6.6980000000000004</v>
      </c>
      <c r="P48" s="120">
        <f>O48-$O$47</f>
        <v>3.6000000000000476E-2</v>
      </c>
      <c r="Q48" s="119"/>
      <c r="R48" s="63">
        <v>2</v>
      </c>
      <c r="S48" s="16"/>
      <c r="T48" s="16"/>
      <c r="U48" s="16"/>
      <c r="V48" s="16"/>
    </row>
    <row r="49" spans="1:22" s="2" customFormat="1" ht="18" customHeight="1">
      <c r="A49" s="14"/>
      <c r="B49" s="203"/>
      <c r="C49" s="187"/>
      <c r="D49" s="100">
        <v>3</v>
      </c>
      <c r="E49" s="1" t="s">
        <v>67</v>
      </c>
      <c r="F49" s="216" t="s">
        <v>63</v>
      </c>
      <c r="G49" s="217"/>
      <c r="H49" s="216" t="s">
        <v>2</v>
      </c>
      <c r="I49" s="217"/>
      <c r="J49" s="216" t="s">
        <v>61</v>
      </c>
      <c r="K49" s="217"/>
      <c r="L49" s="216" t="s">
        <v>100</v>
      </c>
      <c r="M49" s="217"/>
      <c r="N49" s="32" t="s">
        <v>143</v>
      </c>
      <c r="O49" s="82">
        <v>6.7290000000000001</v>
      </c>
      <c r="P49" s="120">
        <f t="shared" ref="P49:P60" si="5">O49-$O$47</f>
        <v>6.7000000000000171E-2</v>
      </c>
      <c r="Q49" s="120">
        <f>O49-O48</f>
        <v>3.0999999999999694E-2</v>
      </c>
      <c r="R49" s="66">
        <v>5</v>
      </c>
      <c r="S49" s="16"/>
      <c r="T49" s="16"/>
      <c r="U49" s="16"/>
      <c r="V49" s="16"/>
    </row>
    <row r="50" spans="1:22" s="2" customFormat="1" ht="18" customHeight="1">
      <c r="A50" s="14"/>
      <c r="B50" s="203"/>
      <c r="C50" s="187"/>
      <c r="D50" s="100">
        <v>4</v>
      </c>
      <c r="E50" s="1" t="s">
        <v>98</v>
      </c>
      <c r="F50" s="216" t="s">
        <v>37</v>
      </c>
      <c r="G50" s="217"/>
      <c r="H50" s="216" t="s">
        <v>96</v>
      </c>
      <c r="I50" s="217"/>
      <c r="J50" s="216" t="s">
        <v>62</v>
      </c>
      <c r="K50" s="217"/>
      <c r="L50" s="216" t="s">
        <v>101</v>
      </c>
      <c r="M50" s="217"/>
      <c r="N50" s="32" t="s">
        <v>143</v>
      </c>
      <c r="O50" s="82">
        <v>6.7560000000000002</v>
      </c>
      <c r="P50" s="120">
        <f t="shared" si="5"/>
        <v>9.4000000000000306E-2</v>
      </c>
      <c r="Q50" s="120">
        <f t="shared" ref="Q50:Q60" si="6">O50-O49</f>
        <v>2.7000000000000135E-2</v>
      </c>
      <c r="R50" s="62">
        <v>1</v>
      </c>
      <c r="S50" s="16"/>
      <c r="T50" s="16"/>
      <c r="U50" s="16"/>
      <c r="V50" s="16"/>
    </row>
    <row r="51" spans="1:22" s="2" customFormat="1" ht="18" customHeight="1">
      <c r="A51" s="14"/>
      <c r="B51" s="203"/>
      <c r="C51" s="187"/>
      <c r="D51" s="100">
        <v>5</v>
      </c>
      <c r="E51" s="1" t="s">
        <v>133</v>
      </c>
      <c r="F51" s="216" t="s">
        <v>96</v>
      </c>
      <c r="G51" s="217"/>
      <c r="H51" s="216" t="s">
        <v>63</v>
      </c>
      <c r="I51" s="217"/>
      <c r="J51" s="216" t="s">
        <v>62</v>
      </c>
      <c r="K51" s="217"/>
      <c r="L51" s="216" t="s">
        <v>100</v>
      </c>
      <c r="M51" s="217"/>
      <c r="N51" s="32" t="s">
        <v>143</v>
      </c>
      <c r="O51" s="82">
        <v>6.7590000000000003</v>
      </c>
      <c r="P51" s="120">
        <f t="shared" si="5"/>
        <v>9.7000000000000419E-2</v>
      </c>
      <c r="Q51" s="118">
        <f t="shared" si="6"/>
        <v>3.0000000000001137E-3</v>
      </c>
      <c r="R51" s="65">
        <v>4</v>
      </c>
      <c r="S51" s="14"/>
      <c r="T51" s="14"/>
      <c r="U51" s="14"/>
      <c r="V51" s="14"/>
    </row>
    <row r="52" spans="1:22" s="2" customFormat="1" ht="18" customHeight="1">
      <c r="A52" s="14"/>
      <c r="B52" s="203"/>
      <c r="C52" s="187"/>
      <c r="D52" s="100">
        <v>6</v>
      </c>
      <c r="E52" s="55" t="s">
        <v>134</v>
      </c>
      <c r="F52" s="216" t="s">
        <v>118</v>
      </c>
      <c r="G52" s="217"/>
      <c r="H52" s="216" t="s">
        <v>69</v>
      </c>
      <c r="I52" s="217"/>
      <c r="J52" s="216" t="s">
        <v>103</v>
      </c>
      <c r="K52" s="217"/>
      <c r="L52" s="216" t="s">
        <v>140</v>
      </c>
      <c r="M52" s="217"/>
      <c r="N52" s="85" t="s">
        <v>146</v>
      </c>
      <c r="O52" s="108">
        <v>6.766</v>
      </c>
      <c r="P52" s="122">
        <f t="shared" si="5"/>
        <v>0.10400000000000009</v>
      </c>
      <c r="Q52" s="124">
        <f t="shared" si="6"/>
        <v>6.9999999999996732E-3</v>
      </c>
      <c r="R52" s="68">
        <v>7</v>
      </c>
      <c r="S52" s="14"/>
      <c r="T52" s="62">
        <v>1</v>
      </c>
      <c r="U52" s="14"/>
      <c r="V52" s="14"/>
    </row>
    <row r="53" spans="1:22" s="2" customFormat="1" ht="18" customHeight="1">
      <c r="A53" s="14"/>
      <c r="B53" s="203"/>
      <c r="C53" s="187"/>
      <c r="D53" s="100">
        <v>7</v>
      </c>
      <c r="E53" s="1" t="s">
        <v>128</v>
      </c>
      <c r="F53" s="216" t="s">
        <v>74</v>
      </c>
      <c r="G53" s="217"/>
      <c r="H53" s="216" t="s">
        <v>73</v>
      </c>
      <c r="I53" s="217"/>
      <c r="J53" s="216" t="s">
        <v>138</v>
      </c>
      <c r="K53" s="217"/>
      <c r="L53" s="216" t="s">
        <v>100</v>
      </c>
      <c r="M53" s="217"/>
      <c r="N53" s="32" t="s">
        <v>144</v>
      </c>
      <c r="O53" s="82">
        <v>6.766</v>
      </c>
      <c r="P53" s="121">
        <f t="shared" si="5"/>
        <v>0.10400000000000009</v>
      </c>
      <c r="Q53" s="118">
        <f t="shared" si="6"/>
        <v>0</v>
      </c>
      <c r="R53" s="67">
        <v>6</v>
      </c>
      <c r="S53" s="14"/>
      <c r="T53" s="63">
        <v>2</v>
      </c>
      <c r="U53" s="14"/>
      <c r="V53" s="14"/>
    </row>
    <row r="54" spans="1:22" s="2" customFormat="1" ht="18" customHeight="1">
      <c r="A54" s="14"/>
      <c r="B54" s="203"/>
      <c r="C54" s="187"/>
      <c r="D54" s="100">
        <v>8</v>
      </c>
      <c r="E54" s="1" t="s">
        <v>136</v>
      </c>
      <c r="F54" s="216" t="s">
        <v>34</v>
      </c>
      <c r="G54" s="217"/>
      <c r="H54" s="216" t="s">
        <v>66</v>
      </c>
      <c r="I54" s="217"/>
      <c r="J54" s="216" t="s">
        <v>62</v>
      </c>
      <c r="K54" s="217"/>
      <c r="L54" s="216" t="s">
        <v>139</v>
      </c>
      <c r="M54" s="217"/>
      <c r="N54" s="32" t="s">
        <v>143</v>
      </c>
      <c r="O54" s="82">
        <v>6.77</v>
      </c>
      <c r="P54" s="121">
        <f t="shared" si="5"/>
        <v>0.10799999999999965</v>
      </c>
      <c r="Q54" s="118">
        <f t="shared" si="6"/>
        <v>3.9999999999995595E-3</v>
      </c>
      <c r="R54" s="64">
        <v>3</v>
      </c>
      <c r="S54" s="14"/>
      <c r="T54" s="64">
        <v>3</v>
      </c>
      <c r="U54" s="14"/>
      <c r="V54" s="14"/>
    </row>
    <row r="55" spans="1:22" s="2" customFormat="1" ht="18" customHeight="1">
      <c r="A55" s="14"/>
      <c r="B55" s="203"/>
      <c r="C55" s="187"/>
      <c r="D55" s="100">
        <v>9</v>
      </c>
      <c r="E55" s="1" t="s">
        <v>132</v>
      </c>
      <c r="F55" s="216" t="s">
        <v>121</v>
      </c>
      <c r="G55" s="217"/>
      <c r="H55" s="216" t="s">
        <v>34</v>
      </c>
      <c r="I55" s="217"/>
      <c r="J55" s="216" t="s">
        <v>103</v>
      </c>
      <c r="K55" s="217"/>
      <c r="L55" s="216" t="s">
        <v>102</v>
      </c>
      <c r="M55" s="217"/>
      <c r="N55" s="32" t="s">
        <v>143</v>
      </c>
      <c r="O55" s="82">
        <v>6.7729999999999997</v>
      </c>
      <c r="P55" s="121">
        <f t="shared" si="5"/>
        <v>0.11099999999999977</v>
      </c>
      <c r="Q55" s="118">
        <f t="shared" si="6"/>
        <v>3.0000000000001137E-3</v>
      </c>
      <c r="R55" s="62">
        <v>1</v>
      </c>
      <c r="S55" s="14"/>
      <c r="T55" s="65">
        <v>4</v>
      </c>
      <c r="U55" s="14"/>
      <c r="V55" s="14"/>
    </row>
    <row r="56" spans="1:22" s="2" customFormat="1" ht="18" customHeight="1">
      <c r="A56" s="14"/>
      <c r="B56" s="203"/>
      <c r="C56" s="187"/>
      <c r="D56" s="100">
        <v>10</v>
      </c>
      <c r="E56" s="1" t="s">
        <v>50</v>
      </c>
      <c r="F56" s="216" t="s">
        <v>2</v>
      </c>
      <c r="G56" s="217"/>
      <c r="H56" s="216" t="s">
        <v>114</v>
      </c>
      <c r="I56" s="217"/>
      <c r="J56" s="216" t="s">
        <v>62</v>
      </c>
      <c r="K56" s="217"/>
      <c r="L56" s="216" t="s">
        <v>100</v>
      </c>
      <c r="M56" s="217"/>
      <c r="N56" s="32" t="s">
        <v>149</v>
      </c>
      <c r="O56" s="82">
        <v>6.7969999999999997</v>
      </c>
      <c r="P56" s="121">
        <f t="shared" si="5"/>
        <v>0.13499999999999979</v>
      </c>
      <c r="Q56" s="120">
        <f t="shared" si="6"/>
        <v>2.4000000000000021E-2</v>
      </c>
      <c r="R56" s="66">
        <v>5</v>
      </c>
      <c r="S56" s="14"/>
      <c r="T56" s="66">
        <v>5</v>
      </c>
      <c r="U56" s="14"/>
      <c r="V56" s="14"/>
    </row>
    <row r="57" spans="1:22" s="2" customFormat="1" ht="18" customHeight="1">
      <c r="A57" s="14"/>
      <c r="B57" s="203"/>
      <c r="C57" s="187"/>
      <c r="D57" s="100">
        <v>11</v>
      </c>
      <c r="E57" s="55" t="s">
        <v>72</v>
      </c>
      <c r="F57" s="216" t="s">
        <v>73</v>
      </c>
      <c r="G57" s="217"/>
      <c r="H57" s="216" t="s">
        <v>74</v>
      </c>
      <c r="I57" s="217"/>
      <c r="J57" s="216" t="s">
        <v>105</v>
      </c>
      <c r="K57" s="217"/>
      <c r="L57" s="216" t="s">
        <v>140</v>
      </c>
      <c r="M57" s="217"/>
      <c r="N57" s="85" t="s">
        <v>146</v>
      </c>
      <c r="O57" s="86">
        <v>6.8250000000000002</v>
      </c>
      <c r="P57" s="122">
        <f t="shared" si="5"/>
        <v>0.16300000000000026</v>
      </c>
      <c r="Q57" s="123">
        <f t="shared" si="6"/>
        <v>2.8000000000000469E-2</v>
      </c>
      <c r="R57" s="63">
        <v>2</v>
      </c>
      <c r="S57" s="14"/>
      <c r="T57" s="67">
        <v>6</v>
      </c>
      <c r="U57" s="14"/>
      <c r="V57" s="14"/>
    </row>
    <row r="58" spans="1:22" s="2" customFormat="1" ht="18" customHeight="1">
      <c r="A58" s="14"/>
      <c r="B58" s="203"/>
      <c r="C58" s="187"/>
      <c r="D58" s="100">
        <v>12</v>
      </c>
      <c r="E58" s="1" t="s">
        <v>129</v>
      </c>
      <c r="F58" s="216" t="s">
        <v>71</v>
      </c>
      <c r="G58" s="217"/>
      <c r="H58" s="216" t="s">
        <v>113</v>
      </c>
      <c r="I58" s="217"/>
      <c r="J58" s="216" t="s">
        <v>104</v>
      </c>
      <c r="K58" s="217"/>
      <c r="L58" s="216" t="s">
        <v>125</v>
      </c>
      <c r="M58" s="217"/>
      <c r="N58" s="32" t="s">
        <v>150</v>
      </c>
      <c r="O58" s="83">
        <v>6.9630000000000001</v>
      </c>
      <c r="P58" s="121">
        <f t="shared" si="5"/>
        <v>0.30100000000000016</v>
      </c>
      <c r="Q58" s="121">
        <f t="shared" si="6"/>
        <v>0.1379999999999999</v>
      </c>
      <c r="R58" s="68">
        <v>7</v>
      </c>
      <c r="S58" s="14"/>
      <c r="T58" s="68">
        <v>7</v>
      </c>
      <c r="U58" s="14"/>
      <c r="V58" s="14"/>
    </row>
    <row r="59" spans="1:22" s="2" customFormat="1" ht="18" customHeight="1">
      <c r="A59" s="14"/>
      <c r="B59" s="203"/>
      <c r="C59" s="187"/>
      <c r="D59" s="100">
        <v>13</v>
      </c>
      <c r="E59" s="1" t="s">
        <v>137</v>
      </c>
      <c r="F59" s="216" t="s">
        <v>113</v>
      </c>
      <c r="G59" s="217"/>
      <c r="H59" s="216" t="s">
        <v>71</v>
      </c>
      <c r="I59" s="217"/>
      <c r="J59" s="216" t="s">
        <v>141</v>
      </c>
      <c r="K59" s="217"/>
      <c r="L59" s="216" t="s">
        <v>119</v>
      </c>
      <c r="M59" s="217"/>
      <c r="N59" s="32" t="s">
        <v>150</v>
      </c>
      <c r="O59" s="83">
        <v>6.9820000000000002</v>
      </c>
      <c r="P59" s="121">
        <f t="shared" si="5"/>
        <v>0.32000000000000028</v>
      </c>
      <c r="Q59" s="120">
        <f t="shared" si="6"/>
        <v>1.9000000000000128E-2</v>
      </c>
      <c r="R59" s="65">
        <v>4</v>
      </c>
      <c r="S59" s="14"/>
      <c r="T59" s="14"/>
      <c r="U59" s="14"/>
      <c r="V59" s="14"/>
    </row>
    <row r="60" spans="1:22" s="2" customFormat="1" ht="18" customHeight="1">
      <c r="A60" s="14"/>
      <c r="B60" s="203"/>
      <c r="C60" s="187"/>
      <c r="D60" s="100">
        <v>14</v>
      </c>
      <c r="E60" s="1" t="s">
        <v>131</v>
      </c>
      <c r="F60" s="216" t="s">
        <v>114</v>
      </c>
      <c r="G60" s="217"/>
      <c r="H60" s="216" t="s">
        <v>118</v>
      </c>
      <c r="I60" s="217"/>
      <c r="J60" s="216" t="s">
        <v>122</v>
      </c>
      <c r="K60" s="217"/>
      <c r="L60" s="216" t="s">
        <v>102</v>
      </c>
      <c r="M60" s="217"/>
      <c r="N60" s="32" t="s">
        <v>147</v>
      </c>
      <c r="O60" s="29">
        <v>7.06</v>
      </c>
      <c r="P60" s="121">
        <f t="shared" si="5"/>
        <v>0.39799999999999969</v>
      </c>
      <c r="Q60" s="120">
        <f t="shared" si="6"/>
        <v>7.7999999999999403E-2</v>
      </c>
      <c r="R60" s="67">
        <v>6</v>
      </c>
      <c r="S60" s="14"/>
      <c r="T60" s="14"/>
      <c r="U60" s="14"/>
      <c r="V60" s="14"/>
    </row>
    <row r="61" spans="1:22" s="2" customFormat="1" ht="18" customHeight="1">
      <c r="A61" s="5"/>
      <c r="B61" s="203"/>
      <c r="C61" s="18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4"/>
    </row>
    <row r="62" spans="1:22" s="2" customFormat="1" ht="18" customHeight="1">
      <c r="A62" s="14"/>
      <c r="B62" s="203"/>
      <c r="C62" s="187"/>
      <c r="D62" s="188" t="s">
        <v>21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205"/>
      <c r="V62" s="14"/>
    </row>
    <row r="63" spans="1:22" s="2" customFormat="1" ht="18" customHeight="1">
      <c r="A63" s="14"/>
      <c r="B63" s="203"/>
      <c r="C63" s="187"/>
      <c r="D63" s="158" t="s">
        <v>1</v>
      </c>
      <c r="E63" s="213" t="s">
        <v>14</v>
      </c>
      <c r="F63" s="214" t="s">
        <v>4</v>
      </c>
      <c r="G63" s="212" t="s">
        <v>18</v>
      </c>
      <c r="H63" s="200" t="s">
        <v>15</v>
      </c>
      <c r="I63" s="201"/>
      <c r="J63" s="201"/>
      <c r="K63" s="201"/>
      <c r="L63" s="201"/>
      <c r="M63" s="201"/>
      <c r="N63" s="202"/>
      <c r="O63" s="200" t="s">
        <v>16</v>
      </c>
      <c r="P63" s="201"/>
      <c r="Q63" s="201"/>
      <c r="R63" s="201"/>
      <c r="S63" s="201"/>
      <c r="T63" s="201"/>
      <c r="U63" s="202"/>
      <c r="V63" s="14"/>
    </row>
    <row r="64" spans="1:22" s="2" customFormat="1" ht="18" customHeight="1">
      <c r="A64" s="14"/>
      <c r="B64" s="203"/>
      <c r="C64" s="187"/>
      <c r="D64" s="158"/>
      <c r="E64" s="213"/>
      <c r="F64" s="215"/>
      <c r="G64" s="212"/>
      <c r="H64" s="99" t="s">
        <v>77</v>
      </c>
      <c r="I64" s="31" t="s">
        <v>17</v>
      </c>
      <c r="J64" s="22">
        <v>1</v>
      </c>
      <c r="K64" s="19">
        <v>2</v>
      </c>
      <c r="L64" s="20">
        <v>3</v>
      </c>
      <c r="M64" s="21">
        <v>4</v>
      </c>
      <c r="N64" s="26">
        <v>5</v>
      </c>
      <c r="O64" s="99" t="s">
        <v>77</v>
      </c>
      <c r="P64" s="31" t="s">
        <v>17</v>
      </c>
      <c r="Q64" s="22">
        <v>1</v>
      </c>
      <c r="R64" s="19">
        <v>2</v>
      </c>
      <c r="S64" s="20">
        <v>3</v>
      </c>
      <c r="T64" s="21">
        <v>4</v>
      </c>
      <c r="U64" s="26">
        <v>5</v>
      </c>
      <c r="V64" s="14"/>
    </row>
    <row r="65" spans="1:22" s="2" customFormat="1" ht="18" customHeight="1">
      <c r="A65" s="14"/>
      <c r="B65" s="203"/>
      <c r="C65" s="187"/>
      <c r="D65" s="61">
        <v>1</v>
      </c>
      <c r="E65" s="1" t="s">
        <v>97</v>
      </c>
      <c r="F65" s="33">
        <v>20</v>
      </c>
      <c r="G65" s="109">
        <f>I65+P65</f>
        <v>511.62</v>
      </c>
      <c r="H65" s="128" t="s">
        <v>78</v>
      </c>
      <c r="I65" s="87">
        <f t="shared" ref="I65:I78" si="7">SUM(J65:N65)</f>
        <v>256.63</v>
      </c>
      <c r="J65" s="107">
        <v>50.63</v>
      </c>
      <c r="K65" s="136">
        <v>53</v>
      </c>
      <c r="L65" s="105">
        <v>52</v>
      </c>
      <c r="M65" s="105">
        <v>52</v>
      </c>
      <c r="N65" s="39">
        <v>49</v>
      </c>
      <c r="O65" s="128" t="s">
        <v>83</v>
      </c>
      <c r="P65" s="87">
        <f t="shared" ref="P65:P78" si="8">SUM(Q65:U65)</f>
        <v>254.99</v>
      </c>
      <c r="Q65" s="105">
        <v>51.99</v>
      </c>
      <c r="R65" s="105">
        <v>52</v>
      </c>
      <c r="S65" s="106">
        <v>51</v>
      </c>
      <c r="T65" s="106">
        <v>51</v>
      </c>
      <c r="U65" s="39">
        <v>49</v>
      </c>
      <c r="V65" s="14"/>
    </row>
    <row r="66" spans="1:22" s="2" customFormat="1" ht="18" customHeight="1">
      <c r="A66" s="14"/>
      <c r="B66" s="203"/>
      <c r="C66" s="187"/>
      <c r="D66" s="61">
        <v>2</v>
      </c>
      <c r="E66" s="1" t="s">
        <v>132</v>
      </c>
      <c r="F66" s="33">
        <v>18</v>
      </c>
      <c r="G66" s="109">
        <f t="shared" ref="G66:G78" si="9">I66+P66</f>
        <v>504.55000000000007</v>
      </c>
      <c r="H66" s="128" t="s">
        <v>123</v>
      </c>
      <c r="I66" s="90">
        <f t="shared" si="7"/>
        <v>252.53000000000003</v>
      </c>
      <c r="J66" s="106">
        <v>50.45</v>
      </c>
      <c r="K66" s="105">
        <v>52</v>
      </c>
      <c r="L66" s="107">
        <v>50.63</v>
      </c>
      <c r="M66" s="106">
        <v>50.45</v>
      </c>
      <c r="N66" s="39">
        <v>49</v>
      </c>
      <c r="O66" s="128" t="s">
        <v>84</v>
      </c>
      <c r="P66" s="90">
        <f t="shared" si="8"/>
        <v>252.02</v>
      </c>
      <c r="Q66" s="111">
        <v>50</v>
      </c>
      <c r="R66" s="106">
        <v>51.02</v>
      </c>
      <c r="S66" s="106">
        <v>51</v>
      </c>
      <c r="T66" s="106">
        <v>51</v>
      </c>
      <c r="U66" s="39">
        <v>49</v>
      </c>
      <c r="V66" s="14"/>
    </row>
    <row r="67" spans="1:22" s="2" customFormat="1" ht="18" customHeight="1">
      <c r="A67" s="14"/>
      <c r="B67" s="203"/>
      <c r="C67" s="187"/>
      <c r="D67" s="61">
        <v>3</v>
      </c>
      <c r="E67" s="1" t="s">
        <v>98</v>
      </c>
      <c r="F67" s="33">
        <v>16</v>
      </c>
      <c r="G67" s="109">
        <f t="shared" si="9"/>
        <v>503.65</v>
      </c>
      <c r="H67" s="128" t="s">
        <v>83</v>
      </c>
      <c r="I67" s="115">
        <f t="shared" si="7"/>
        <v>249.26</v>
      </c>
      <c r="J67" s="39">
        <v>48</v>
      </c>
      <c r="K67" s="105">
        <v>52</v>
      </c>
      <c r="L67" s="107">
        <v>50.63</v>
      </c>
      <c r="M67" s="107">
        <v>50.63</v>
      </c>
      <c r="N67" s="39">
        <v>48</v>
      </c>
      <c r="O67" s="128" t="s">
        <v>87</v>
      </c>
      <c r="P67" s="88">
        <f t="shared" si="8"/>
        <v>254.39</v>
      </c>
      <c r="Q67" s="111">
        <v>50</v>
      </c>
      <c r="R67" s="105">
        <v>52.39</v>
      </c>
      <c r="S67" s="105">
        <v>52</v>
      </c>
      <c r="T67" s="105">
        <v>52</v>
      </c>
      <c r="U67" s="39">
        <v>48</v>
      </c>
      <c r="V67" s="14"/>
    </row>
    <row r="68" spans="1:22" s="2" customFormat="1" ht="18" customHeight="1">
      <c r="A68" s="14"/>
      <c r="B68" s="203"/>
      <c r="C68" s="187"/>
      <c r="D68" s="79">
        <v>4</v>
      </c>
      <c r="E68" s="1" t="s">
        <v>67</v>
      </c>
      <c r="F68" s="33">
        <v>15</v>
      </c>
      <c r="G68" s="109">
        <f t="shared" si="9"/>
        <v>503.53999999999996</v>
      </c>
      <c r="H68" s="128" t="s">
        <v>88</v>
      </c>
      <c r="I68" s="88">
        <f t="shared" si="7"/>
        <v>254.63</v>
      </c>
      <c r="J68" s="107">
        <v>50.63</v>
      </c>
      <c r="K68" s="105">
        <v>52</v>
      </c>
      <c r="L68" s="105">
        <v>52</v>
      </c>
      <c r="M68" s="105">
        <v>52</v>
      </c>
      <c r="N68" s="39">
        <v>48</v>
      </c>
      <c r="O68" s="128" t="s">
        <v>82</v>
      </c>
      <c r="P68" s="25">
        <f t="shared" si="8"/>
        <v>248.91</v>
      </c>
      <c r="Q68" s="39">
        <v>49</v>
      </c>
      <c r="R68" s="106">
        <v>51</v>
      </c>
      <c r="S68" s="105">
        <v>51.91</v>
      </c>
      <c r="T68" s="111">
        <v>50</v>
      </c>
      <c r="U68" s="39">
        <v>47</v>
      </c>
      <c r="V68" s="14"/>
    </row>
    <row r="69" spans="1:22" s="2" customFormat="1" ht="18" customHeight="1">
      <c r="A69" s="14"/>
      <c r="B69" s="203"/>
      <c r="C69" s="187"/>
      <c r="D69" s="100">
        <v>5</v>
      </c>
      <c r="E69" s="1" t="s">
        <v>72</v>
      </c>
      <c r="F69" s="33">
        <v>14</v>
      </c>
      <c r="G69" s="109">
        <f t="shared" si="9"/>
        <v>502.37</v>
      </c>
      <c r="H69" s="128" t="s">
        <v>85</v>
      </c>
      <c r="I69" s="115">
        <f t="shared" si="7"/>
        <v>248.79</v>
      </c>
      <c r="J69" s="106">
        <v>50.45</v>
      </c>
      <c r="K69" s="39">
        <v>49</v>
      </c>
      <c r="L69" s="105">
        <v>52</v>
      </c>
      <c r="M69" s="39">
        <v>49.34</v>
      </c>
      <c r="N69" s="39">
        <v>48</v>
      </c>
      <c r="O69" s="128" t="s">
        <v>90</v>
      </c>
      <c r="P69" s="89">
        <f t="shared" si="8"/>
        <v>253.57999999999998</v>
      </c>
      <c r="Q69" s="106">
        <v>51</v>
      </c>
      <c r="R69" s="106">
        <v>51</v>
      </c>
      <c r="S69" s="105">
        <v>52</v>
      </c>
      <c r="T69" s="106">
        <v>50.58</v>
      </c>
      <c r="U69" s="39">
        <v>49</v>
      </c>
      <c r="V69" s="14"/>
    </row>
    <row r="70" spans="1:22" s="2" customFormat="1" ht="18" customHeight="1">
      <c r="A70" s="14"/>
      <c r="B70" s="203"/>
      <c r="C70" s="187"/>
      <c r="D70" s="100">
        <v>6</v>
      </c>
      <c r="E70" s="55" t="s">
        <v>136</v>
      </c>
      <c r="F70" s="33">
        <v>13</v>
      </c>
      <c r="G70" s="109">
        <f t="shared" si="9"/>
        <v>501.70000000000005</v>
      </c>
      <c r="H70" s="128" t="s">
        <v>84</v>
      </c>
      <c r="I70" s="115">
        <f t="shared" si="7"/>
        <v>248.53000000000003</v>
      </c>
      <c r="J70" s="106">
        <v>50.45</v>
      </c>
      <c r="K70" s="107">
        <v>50.63</v>
      </c>
      <c r="L70" s="39">
        <v>49</v>
      </c>
      <c r="M70" s="106">
        <v>50.45</v>
      </c>
      <c r="N70" s="39">
        <v>48</v>
      </c>
      <c r="O70" s="128" t="s">
        <v>80</v>
      </c>
      <c r="P70" s="90">
        <f t="shared" si="8"/>
        <v>253.17000000000002</v>
      </c>
      <c r="Q70" s="105">
        <v>52.17</v>
      </c>
      <c r="R70" s="105">
        <v>52</v>
      </c>
      <c r="S70" s="106">
        <v>51</v>
      </c>
      <c r="T70" s="39">
        <v>49</v>
      </c>
      <c r="U70" s="39">
        <v>49</v>
      </c>
      <c r="V70" s="14"/>
    </row>
    <row r="71" spans="1:22" s="2" customFormat="1" ht="18" customHeight="1">
      <c r="A71" s="14"/>
      <c r="B71" s="203"/>
      <c r="C71" s="187"/>
      <c r="D71" s="100">
        <v>7</v>
      </c>
      <c r="E71" s="1" t="s">
        <v>134</v>
      </c>
      <c r="F71" s="33">
        <v>12</v>
      </c>
      <c r="G71" s="109">
        <f t="shared" si="9"/>
        <v>500.16999999999996</v>
      </c>
      <c r="H71" s="128" t="s">
        <v>120</v>
      </c>
      <c r="I71" s="115">
        <f t="shared" si="7"/>
        <v>249.07</v>
      </c>
      <c r="J71" s="106">
        <v>50.45</v>
      </c>
      <c r="K71" s="107">
        <v>50.63</v>
      </c>
      <c r="L71" s="107">
        <v>50.63</v>
      </c>
      <c r="M71" s="39">
        <v>49</v>
      </c>
      <c r="N71" s="39">
        <v>48.36</v>
      </c>
      <c r="O71" s="128" t="s">
        <v>78</v>
      </c>
      <c r="P71" s="90">
        <f t="shared" si="8"/>
        <v>251.1</v>
      </c>
      <c r="Q71" s="111">
        <v>50</v>
      </c>
      <c r="R71" s="105">
        <v>52</v>
      </c>
      <c r="S71" s="105">
        <v>52</v>
      </c>
      <c r="T71" s="39">
        <v>48</v>
      </c>
      <c r="U71" s="39">
        <v>49.1</v>
      </c>
      <c r="V71" s="14"/>
    </row>
    <row r="72" spans="1:22" s="2" customFormat="1" ht="18" customHeight="1">
      <c r="A72" s="14"/>
      <c r="B72" s="203"/>
      <c r="C72" s="187"/>
      <c r="D72" s="100">
        <v>8</v>
      </c>
      <c r="E72" s="1" t="s">
        <v>128</v>
      </c>
      <c r="F72" s="33">
        <v>11</v>
      </c>
      <c r="G72" s="69">
        <f t="shared" si="9"/>
        <v>493.72</v>
      </c>
      <c r="H72" s="128" t="s">
        <v>90</v>
      </c>
      <c r="I72" s="115">
        <f t="shared" si="7"/>
        <v>248.32000000000002</v>
      </c>
      <c r="J72" s="107">
        <v>50.63</v>
      </c>
      <c r="K72" s="106">
        <v>50.45</v>
      </c>
      <c r="L72" s="105">
        <v>52</v>
      </c>
      <c r="M72" s="39">
        <v>49</v>
      </c>
      <c r="N72" s="39">
        <v>46.24</v>
      </c>
      <c r="O72" s="128" t="s">
        <v>85</v>
      </c>
      <c r="P72" s="25">
        <f t="shared" si="8"/>
        <v>245.4</v>
      </c>
      <c r="Q72" s="106">
        <v>51</v>
      </c>
      <c r="R72" s="39">
        <v>49</v>
      </c>
      <c r="S72" s="39">
        <v>49</v>
      </c>
      <c r="T72" s="39">
        <v>48</v>
      </c>
      <c r="U72" s="39">
        <v>48.4</v>
      </c>
      <c r="V72" s="14"/>
    </row>
    <row r="73" spans="1:22" s="2" customFormat="1" ht="18" customHeight="1">
      <c r="A73" s="14"/>
      <c r="B73" s="203"/>
      <c r="C73" s="187"/>
      <c r="D73" s="100">
        <v>9</v>
      </c>
      <c r="E73" s="1" t="s">
        <v>133</v>
      </c>
      <c r="F73" s="33">
        <v>10</v>
      </c>
      <c r="G73" s="69">
        <f t="shared" si="9"/>
        <v>493.03999999999996</v>
      </c>
      <c r="H73" s="128" t="s">
        <v>87</v>
      </c>
      <c r="I73" s="90">
        <f t="shared" si="7"/>
        <v>250.92</v>
      </c>
      <c r="J73" s="39">
        <v>49</v>
      </c>
      <c r="K73" s="107">
        <v>50.63</v>
      </c>
      <c r="L73" s="105">
        <v>52</v>
      </c>
      <c r="M73" s="106">
        <v>50.45</v>
      </c>
      <c r="N73" s="39">
        <v>48.84</v>
      </c>
      <c r="O73" s="128" t="s">
        <v>88</v>
      </c>
      <c r="P73" s="25">
        <f t="shared" si="8"/>
        <v>242.12</v>
      </c>
      <c r="Q73" s="105">
        <v>51</v>
      </c>
      <c r="R73" s="105">
        <v>52</v>
      </c>
      <c r="S73" s="106">
        <v>51</v>
      </c>
      <c r="T73" s="39">
        <v>40</v>
      </c>
      <c r="U73" s="39">
        <v>48.12</v>
      </c>
      <c r="V73" s="14"/>
    </row>
    <row r="74" spans="1:22" s="2" customFormat="1" ht="18" customHeight="1">
      <c r="A74" s="14"/>
      <c r="B74" s="203"/>
      <c r="C74" s="187"/>
      <c r="D74" s="100">
        <v>10</v>
      </c>
      <c r="E74" s="1" t="s">
        <v>129</v>
      </c>
      <c r="F74" s="33">
        <v>9</v>
      </c>
      <c r="G74" s="69">
        <f t="shared" si="9"/>
        <v>490.8</v>
      </c>
      <c r="H74" s="128" t="s">
        <v>91</v>
      </c>
      <c r="I74" s="115">
        <f t="shared" si="7"/>
        <v>246.42000000000002</v>
      </c>
      <c r="J74" s="39">
        <v>49</v>
      </c>
      <c r="K74" s="106">
        <v>50.45</v>
      </c>
      <c r="L74" s="106">
        <v>50.45</v>
      </c>
      <c r="M74" s="39">
        <v>49</v>
      </c>
      <c r="N74" s="39">
        <v>47.52</v>
      </c>
      <c r="O74" s="128" t="s">
        <v>116</v>
      </c>
      <c r="P74" s="25">
        <f t="shared" si="8"/>
        <v>244.38</v>
      </c>
      <c r="Q74" s="39">
        <v>48</v>
      </c>
      <c r="R74" s="106">
        <v>51</v>
      </c>
      <c r="S74" s="106">
        <v>51</v>
      </c>
      <c r="T74" s="39">
        <v>48</v>
      </c>
      <c r="U74" s="39">
        <v>46.38</v>
      </c>
      <c r="V74" s="14"/>
    </row>
    <row r="75" spans="1:22" s="2" customFormat="1" ht="18" customHeight="1">
      <c r="A75" s="14"/>
      <c r="B75" s="203"/>
      <c r="C75" s="187"/>
      <c r="D75" s="100">
        <v>11</v>
      </c>
      <c r="E75" s="55" t="s">
        <v>131</v>
      </c>
      <c r="F75" s="33">
        <v>8</v>
      </c>
      <c r="G75" s="69">
        <f t="shared" si="9"/>
        <v>490.39</v>
      </c>
      <c r="H75" s="128" t="s">
        <v>117</v>
      </c>
      <c r="I75" s="25">
        <f t="shared" si="7"/>
        <v>239.01</v>
      </c>
      <c r="J75" s="39">
        <v>49</v>
      </c>
      <c r="K75" s="39">
        <v>49</v>
      </c>
      <c r="L75" s="39">
        <v>48</v>
      </c>
      <c r="M75" s="39">
        <v>47</v>
      </c>
      <c r="N75" s="39">
        <v>46.01</v>
      </c>
      <c r="O75" s="128" t="s">
        <v>120</v>
      </c>
      <c r="P75" s="90">
        <f t="shared" si="8"/>
        <v>251.38</v>
      </c>
      <c r="Q75" s="111">
        <v>50</v>
      </c>
      <c r="R75" s="106">
        <v>51</v>
      </c>
      <c r="S75" s="106">
        <v>51</v>
      </c>
      <c r="T75" s="111">
        <v>50</v>
      </c>
      <c r="U75" s="39">
        <v>49.38</v>
      </c>
      <c r="V75" s="14"/>
    </row>
    <row r="76" spans="1:22" s="2" customFormat="1" ht="18" customHeight="1">
      <c r="A76" s="14"/>
      <c r="B76" s="203"/>
      <c r="C76" s="187"/>
      <c r="D76" s="79">
        <v>12</v>
      </c>
      <c r="E76" s="1" t="s">
        <v>50</v>
      </c>
      <c r="F76" s="33">
        <v>7</v>
      </c>
      <c r="G76" s="69">
        <f t="shared" si="9"/>
        <v>485.2</v>
      </c>
      <c r="H76" s="128" t="s">
        <v>82</v>
      </c>
      <c r="I76" s="89">
        <f t="shared" si="7"/>
        <v>252.63</v>
      </c>
      <c r="J76" s="107">
        <v>50.63</v>
      </c>
      <c r="K76" s="105">
        <v>52</v>
      </c>
      <c r="L76" s="136">
        <v>53</v>
      </c>
      <c r="M76" s="39">
        <v>49</v>
      </c>
      <c r="N76" s="39">
        <v>48</v>
      </c>
      <c r="O76" s="128" t="s">
        <v>117</v>
      </c>
      <c r="P76" s="25">
        <f t="shared" si="8"/>
        <v>232.57</v>
      </c>
      <c r="Q76" s="39">
        <v>49</v>
      </c>
      <c r="R76" s="39">
        <v>49</v>
      </c>
      <c r="S76" s="39">
        <v>40.57</v>
      </c>
      <c r="T76" s="39">
        <v>49</v>
      </c>
      <c r="U76" s="39">
        <v>45</v>
      </c>
      <c r="V76" s="14"/>
    </row>
    <row r="77" spans="1:22" s="2" customFormat="1" ht="18" customHeight="1">
      <c r="A77" s="14"/>
      <c r="B77" s="203"/>
      <c r="C77" s="187"/>
      <c r="D77" s="79">
        <v>13</v>
      </c>
      <c r="E77" s="1" t="s">
        <v>137</v>
      </c>
      <c r="F77" s="33">
        <v>6</v>
      </c>
      <c r="G77" s="69">
        <f t="shared" si="9"/>
        <v>483.2</v>
      </c>
      <c r="H77" s="128" t="s">
        <v>116</v>
      </c>
      <c r="I77" s="115">
        <f t="shared" si="7"/>
        <v>240.91</v>
      </c>
      <c r="J77" s="39">
        <v>47</v>
      </c>
      <c r="K77" s="39">
        <v>48</v>
      </c>
      <c r="L77" s="39">
        <v>49</v>
      </c>
      <c r="M77" s="39">
        <v>49</v>
      </c>
      <c r="N77" s="39">
        <v>47.91</v>
      </c>
      <c r="O77" s="128" t="s">
        <v>91</v>
      </c>
      <c r="P77" s="25">
        <f t="shared" si="8"/>
        <v>242.29</v>
      </c>
      <c r="Q77" s="39">
        <v>49</v>
      </c>
      <c r="R77" s="39">
        <v>49</v>
      </c>
      <c r="S77" s="39">
        <v>48</v>
      </c>
      <c r="T77" s="39">
        <v>48</v>
      </c>
      <c r="U77" s="39">
        <v>48.29</v>
      </c>
      <c r="V77" s="14"/>
    </row>
    <row r="78" spans="1:22" s="2" customFormat="1" ht="18" customHeight="1">
      <c r="A78" s="14"/>
      <c r="B78" s="203"/>
      <c r="C78" s="187"/>
      <c r="D78" s="79">
        <v>14</v>
      </c>
      <c r="E78" s="1" t="s">
        <v>135</v>
      </c>
      <c r="F78" s="33">
        <v>5</v>
      </c>
      <c r="G78" s="69">
        <f t="shared" si="9"/>
        <v>479.98</v>
      </c>
      <c r="H78" s="128" t="s">
        <v>80</v>
      </c>
      <c r="I78" s="90">
        <f t="shared" si="7"/>
        <v>250.45</v>
      </c>
      <c r="J78" s="105">
        <v>52</v>
      </c>
      <c r="K78" s="39">
        <v>48</v>
      </c>
      <c r="L78" s="105">
        <v>52</v>
      </c>
      <c r="M78" s="106">
        <v>50.45</v>
      </c>
      <c r="N78" s="39">
        <v>48</v>
      </c>
      <c r="O78" s="128" t="s">
        <v>79</v>
      </c>
      <c r="P78" s="25">
        <f t="shared" si="8"/>
        <v>229.53</v>
      </c>
      <c r="Q78" s="111">
        <v>50</v>
      </c>
      <c r="R78" s="39">
        <v>28</v>
      </c>
      <c r="S78" s="106">
        <v>51</v>
      </c>
      <c r="T78" s="106">
        <v>50.53</v>
      </c>
      <c r="U78" s="111">
        <v>50</v>
      </c>
      <c r="V78" s="14"/>
    </row>
    <row r="79" spans="1:2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</sheetData>
  <sortState ref="E65:U78">
    <sortCondition descending="1" ref="G65:G78"/>
  </sortState>
  <mergeCells count="153">
    <mergeCell ref="H59:I59"/>
    <mergeCell ref="J59:K59"/>
    <mergeCell ref="L59:M59"/>
    <mergeCell ref="F60:G60"/>
    <mergeCell ref="H60:I60"/>
    <mergeCell ref="J60:K60"/>
    <mergeCell ref="L60:M60"/>
    <mergeCell ref="H57:I57"/>
    <mergeCell ref="J57:K57"/>
    <mergeCell ref="L57:M57"/>
    <mergeCell ref="F58:G58"/>
    <mergeCell ref="H58:I58"/>
    <mergeCell ref="J58:K58"/>
    <mergeCell ref="L58:M58"/>
    <mergeCell ref="H55:I55"/>
    <mergeCell ref="J55:K55"/>
    <mergeCell ref="L55:M55"/>
    <mergeCell ref="F56:G56"/>
    <mergeCell ref="H56:I56"/>
    <mergeCell ref="J56:K56"/>
    <mergeCell ref="L56:M56"/>
    <mergeCell ref="H53:I53"/>
    <mergeCell ref="J53:K53"/>
    <mergeCell ref="L53:M53"/>
    <mergeCell ref="F54:G54"/>
    <mergeCell ref="H54:I54"/>
    <mergeCell ref="J54:K54"/>
    <mergeCell ref="L54:M54"/>
    <mergeCell ref="H51:I51"/>
    <mergeCell ref="J51:K51"/>
    <mergeCell ref="L51:M51"/>
    <mergeCell ref="F52:G52"/>
    <mergeCell ref="H52:I52"/>
    <mergeCell ref="J52:K52"/>
    <mergeCell ref="L52:M52"/>
    <mergeCell ref="H49:I49"/>
    <mergeCell ref="J49:K49"/>
    <mergeCell ref="L49:M49"/>
    <mergeCell ref="F50:G50"/>
    <mergeCell ref="H50:I50"/>
    <mergeCell ref="J50:K50"/>
    <mergeCell ref="L50:M50"/>
    <mergeCell ref="F48:G48"/>
    <mergeCell ref="H48:I48"/>
    <mergeCell ref="J48:K48"/>
    <mergeCell ref="L48:M48"/>
    <mergeCell ref="J21:K21"/>
    <mergeCell ref="L21:M21"/>
    <mergeCell ref="H22:I22"/>
    <mergeCell ref="J22:K22"/>
    <mergeCell ref="L22:M22"/>
    <mergeCell ref="F25:F26"/>
    <mergeCell ref="J45:K46"/>
    <mergeCell ref="L45:M46"/>
    <mergeCell ref="J19:K19"/>
    <mergeCell ref="L19:M19"/>
    <mergeCell ref="H20:I20"/>
    <mergeCell ref="J20:K20"/>
    <mergeCell ref="L20:M20"/>
    <mergeCell ref="J17:K17"/>
    <mergeCell ref="L17:M17"/>
    <mergeCell ref="H18:I18"/>
    <mergeCell ref="J18:K18"/>
    <mergeCell ref="L18:M18"/>
    <mergeCell ref="J15:K15"/>
    <mergeCell ref="L15:M15"/>
    <mergeCell ref="H16:I16"/>
    <mergeCell ref="J16:K16"/>
    <mergeCell ref="L16:M16"/>
    <mergeCell ref="J13:K13"/>
    <mergeCell ref="L13:M13"/>
    <mergeCell ref="H14:I14"/>
    <mergeCell ref="J14:K14"/>
    <mergeCell ref="L14:M14"/>
    <mergeCell ref="J11:K11"/>
    <mergeCell ref="L11:M11"/>
    <mergeCell ref="H12:I12"/>
    <mergeCell ref="J12:K12"/>
    <mergeCell ref="L12:M12"/>
    <mergeCell ref="J9:K9"/>
    <mergeCell ref="L9:M9"/>
    <mergeCell ref="H10:I10"/>
    <mergeCell ref="J10:K10"/>
    <mergeCell ref="L10:M10"/>
    <mergeCell ref="F19:G19"/>
    <mergeCell ref="F20:G20"/>
    <mergeCell ref="F21:G21"/>
    <mergeCell ref="F22:G22"/>
    <mergeCell ref="H9:I9"/>
    <mergeCell ref="H11:I11"/>
    <mergeCell ref="H13:I13"/>
    <mergeCell ref="H15:I15"/>
    <mergeCell ref="H17:I17"/>
    <mergeCell ref="H19:I19"/>
    <mergeCell ref="H21:I21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N45:N46"/>
    <mergeCell ref="O45:O46"/>
    <mergeCell ref="G25:G26"/>
    <mergeCell ref="D63:D64"/>
    <mergeCell ref="E63:E64"/>
    <mergeCell ref="F63:F64"/>
    <mergeCell ref="G63:G64"/>
    <mergeCell ref="F47:G47"/>
    <mergeCell ref="F49:G49"/>
    <mergeCell ref="F51:G51"/>
    <mergeCell ref="F53:G53"/>
    <mergeCell ref="F55:G55"/>
    <mergeCell ref="F57:G57"/>
    <mergeCell ref="F59:G59"/>
    <mergeCell ref="E45:E46"/>
    <mergeCell ref="F45:G46"/>
    <mergeCell ref="H45:I46"/>
    <mergeCell ref="D44:P44"/>
    <mergeCell ref="H63:N63"/>
    <mergeCell ref="O63:U63"/>
    <mergeCell ref="E25:E26"/>
    <mergeCell ref="H47:I47"/>
    <mergeCell ref="J47:K47"/>
    <mergeCell ref="L47:M47"/>
    <mergeCell ref="E2:S2"/>
    <mergeCell ref="B2:D2"/>
    <mergeCell ref="N7:N8"/>
    <mergeCell ref="O7:O8"/>
    <mergeCell ref="R7:R8"/>
    <mergeCell ref="C6:C40"/>
    <mergeCell ref="D6:Q6"/>
    <mergeCell ref="D7:D8"/>
    <mergeCell ref="E7:E8"/>
    <mergeCell ref="F7:G8"/>
    <mergeCell ref="H7:I8"/>
    <mergeCell ref="O25:U25"/>
    <mergeCell ref="H25:N25"/>
    <mergeCell ref="D24:U24"/>
    <mergeCell ref="D25:D26"/>
    <mergeCell ref="B6:B78"/>
    <mergeCell ref="P45:Q45"/>
    <mergeCell ref="P7:Q7"/>
    <mergeCell ref="D62:U62"/>
    <mergeCell ref="J7:K8"/>
    <mergeCell ref="L7:M8"/>
    <mergeCell ref="C44:C78"/>
    <mergeCell ref="D45:D46"/>
    <mergeCell ref="R45:R46"/>
  </mergeCells>
  <pageMargins left="0.7" right="0.7" top="0.78740157499999996" bottom="0.78740157499999996" header="0.3" footer="0.3"/>
  <pageSetup paperSize="9" orientation="portrait" r:id="rId1"/>
  <ignoredErrors>
    <ignoredError sqref="P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topLeftCell="A58" zoomScale="90" zoomScaleNormal="90" workbookViewId="0">
      <selection activeCell="J68" sqref="J6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165" t="s">
        <v>43</v>
      </c>
      <c r="C2" s="165"/>
      <c r="D2" s="165"/>
      <c r="E2" s="164" t="s">
        <v>174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32" t="s">
        <v>35</v>
      </c>
      <c r="U2" s="125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203">
        <v>40487</v>
      </c>
      <c r="C6" s="187" t="s">
        <v>25</v>
      </c>
      <c r="D6" s="188" t="s">
        <v>175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6"/>
      <c r="S6" s="16"/>
      <c r="T6" s="16"/>
      <c r="U6" s="16"/>
      <c r="V6" s="5"/>
    </row>
    <row r="7" spans="1:24" s="2" customFormat="1" ht="18" customHeight="1">
      <c r="A7" s="14"/>
      <c r="B7" s="203"/>
      <c r="C7" s="187"/>
      <c r="D7" s="189" t="s">
        <v>1</v>
      </c>
      <c r="E7" s="190" t="s">
        <v>14</v>
      </c>
      <c r="F7" s="192" t="s">
        <v>55</v>
      </c>
      <c r="G7" s="193"/>
      <c r="H7" s="196" t="s">
        <v>5</v>
      </c>
      <c r="I7" s="197"/>
      <c r="J7" s="206" t="s">
        <v>0</v>
      </c>
      <c r="K7" s="207"/>
      <c r="L7" s="192" t="s">
        <v>11</v>
      </c>
      <c r="M7" s="193"/>
      <c r="N7" s="182" t="s">
        <v>27</v>
      </c>
      <c r="O7" s="184" t="s">
        <v>3</v>
      </c>
      <c r="P7" s="204" t="s">
        <v>94</v>
      </c>
      <c r="Q7" s="204"/>
      <c r="R7" s="186" t="s">
        <v>75</v>
      </c>
      <c r="S7" s="16"/>
      <c r="T7" s="16"/>
      <c r="U7" s="16"/>
      <c r="V7" s="5"/>
    </row>
    <row r="8" spans="1:24" s="2" customFormat="1" ht="18" customHeight="1">
      <c r="A8" s="14"/>
      <c r="B8" s="203"/>
      <c r="C8" s="187"/>
      <c r="D8" s="189"/>
      <c r="E8" s="191"/>
      <c r="F8" s="194"/>
      <c r="G8" s="195"/>
      <c r="H8" s="198"/>
      <c r="I8" s="199"/>
      <c r="J8" s="208"/>
      <c r="K8" s="209"/>
      <c r="L8" s="194"/>
      <c r="M8" s="195"/>
      <c r="N8" s="183"/>
      <c r="O8" s="185"/>
      <c r="P8" s="127" t="s">
        <v>92</v>
      </c>
      <c r="Q8" s="127" t="s">
        <v>93</v>
      </c>
      <c r="R8" s="186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203"/>
      <c r="C9" s="187"/>
      <c r="D9" s="126">
        <v>1</v>
      </c>
      <c r="E9" s="1" t="s">
        <v>171</v>
      </c>
      <c r="F9" s="216" t="s">
        <v>172</v>
      </c>
      <c r="G9" s="217"/>
      <c r="H9" s="216" t="s">
        <v>34</v>
      </c>
      <c r="I9" s="217"/>
      <c r="J9" s="216" t="s">
        <v>103</v>
      </c>
      <c r="K9" s="217"/>
      <c r="L9" s="216" t="s">
        <v>102</v>
      </c>
      <c r="M9" s="217"/>
      <c r="N9" s="85" t="s">
        <v>144</v>
      </c>
      <c r="O9" s="82">
        <v>6.6760000000000002</v>
      </c>
      <c r="P9" s="98"/>
      <c r="Q9" s="98"/>
      <c r="R9" s="64">
        <v>3</v>
      </c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203"/>
      <c r="C10" s="187"/>
      <c r="D10" s="126">
        <v>2</v>
      </c>
      <c r="E10" s="1" t="s">
        <v>135</v>
      </c>
      <c r="F10" s="216" t="s">
        <v>66</v>
      </c>
      <c r="G10" s="217"/>
      <c r="H10" s="216" t="s">
        <v>36</v>
      </c>
      <c r="I10" s="217"/>
      <c r="J10" s="216" t="s">
        <v>62</v>
      </c>
      <c r="K10" s="217"/>
      <c r="L10" s="216" t="s">
        <v>99</v>
      </c>
      <c r="M10" s="217"/>
      <c r="N10" s="32" t="s">
        <v>143</v>
      </c>
      <c r="O10" s="82">
        <v>6.6779999999999999</v>
      </c>
      <c r="P10" s="118">
        <f>O10-$O$9</f>
        <v>1.9999999999997797E-3</v>
      </c>
      <c r="Q10" s="130"/>
      <c r="R10" s="66">
        <v>5</v>
      </c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203"/>
      <c r="C11" s="187"/>
      <c r="D11" s="126">
        <v>3</v>
      </c>
      <c r="E11" s="1" t="s">
        <v>133</v>
      </c>
      <c r="F11" s="216" t="s">
        <v>63</v>
      </c>
      <c r="G11" s="217"/>
      <c r="H11" s="216" t="s">
        <v>96</v>
      </c>
      <c r="I11" s="217"/>
      <c r="J11" s="216" t="s">
        <v>62</v>
      </c>
      <c r="K11" s="217"/>
      <c r="L11" s="216" t="s">
        <v>100</v>
      </c>
      <c r="M11" s="217"/>
      <c r="N11" s="32" t="s">
        <v>145</v>
      </c>
      <c r="O11" s="82">
        <v>6.7720000000000002</v>
      </c>
      <c r="P11" s="120">
        <f t="shared" ref="P11:P21" si="0">O11-$O$9</f>
        <v>9.6000000000000085E-2</v>
      </c>
      <c r="Q11" s="120">
        <f>O11-O10</f>
        <v>9.4000000000000306E-2</v>
      </c>
      <c r="R11" s="67">
        <v>6</v>
      </c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203"/>
      <c r="C12" s="187"/>
      <c r="D12" s="126">
        <v>4</v>
      </c>
      <c r="E12" s="1" t="s">
        <v>193</v>
      </c>
      <c r="F12" s="216" t="s">
        <v>96</v>
      </c>
      <c r="G12" s="217"/>
      <c r="H12" s="216" t="s">
        <v>121</v>
      </c>
      <c r="I12" s="217"/>
      <c r="J12" s="216" t="s">
        <v>103</v>
      </c>
      <c r="K12" s="217"/>
      <c r="L12" s="216" t="s">
        <v>140</v>
      </c>
      <c r="M12" s="217"/>
      <c r="N12" s="32" t="s">
        <v>145</v>
      </c>
      <c r="O12" s="82">
        <v>6.7809999999999997</v>
      </c>
      <c r="P12" s="121">
        <f t="shared" si="0"/>
        <v>0.10499999999999954</v>
      </c>
      <c r="Q12" s="118">
        <f t="shared" ref="Q12:Q21" si="1">O12-O11</f>
        <v>8.9999999999994529E-3</v>
      </c>
      <c r="R12" s="62">
        <v>1</v>
      </c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203"/>
      <c r="C13" s="187"/>
      <c r="D13" s="126">
        <v>5</v>
      </c>
      <c r="E13" s="55" t="s">
        <v>132</v>
      </c>
      <c r="F13" s="216" t="s">
        <v>121</v>
      </c>
      <c r="G13" s="217"/>
      <c r="H13" s="216" t="s">
        <v>172</v>
      </c>
      <c r="I13" s="217"/>
      <c r="J13" s="216" t="s">
        <v>103</v>
      </c>
      <c r="K13" s="217"/>
      <c r="L13" s="216" t="s">
        <v>102</v>
      </c>
      <c r="M13" s="217"/>
      <c r="N13" s="85" t="s">
        <v>145</v>
      </c>
      <c r="O13" s="82">
        <v>6.7859999999999996</v>
      </c>
      <c r="P13" s="121">
        <f t="shared" si="0"/>
        <v>0.10999999999999943</v>
      </c>
      <c r="Q13" s="118">
        <f t="shared" si="1"/>
        <v>4.9999999999998934E-3</v>
      </c>
      <c r="R13" s="63">
        <v>2</v>
      </c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203"/>
      <c r="C14" s="187"/>
      <c r="D14" s="126">
        <v>6</v>
      </c>
      <c r="E14" s="1" t="s">
        <v>177</v>
      </c>
      <c r="F14" s="216" t="s">
        <v>71</v>
      </c>
      <c r="G14" s="217"/>
      <c r="H14" s="216" t="s">
        <v>163</v>
      </c>
      <c r="I14" s="217"/>
      <c r="J14" s="216" t="s">
        <v>62</v>
      </c>
      <c r="K14" s="217"/>
      <c r="L14" s="216" t="s">
        <v>102</v>
      </c>
      <c r="M14" s="217"/>
      <c r="N14" s="32" t="s">
        <v>150</v>
      </c>
      <c r="O14" s="86">
        <v>6.8579999999999997</v>
      </c>
      <c r="P14" s="121">
        <f t="shared" si="0"/>
        <v>0.1819999999999995</v>
      </c>
      <c r="Q14" s="120">
        <f t="shared" si="1"/>
        <v>7.2000000000000064E-2</v>
      </c>
      <c r="R14" s="65">
        <v>4</v>
      </c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203"/>
      <c r="C15" s="187"/>
      <c r="D15" s="126">
        <v>7</v>
      </c>
      <c r="E15" s="1" t="s">
        <v>131</v>
      </c>
      <c r="F15" s="216" t="s">
        <v>118</v>
      </c>
      <c r="G15" s="217"/>
      <c r="H15" s="216" t="s">
        <v>114</v>
      </c>
      <c r="I15" s="217"/>
      <c r="J15" s="216" t="s">
        <v>62</v>
      </c>
      <c r="K15" s="217"/>
      <c r="L15" s="216" t="s">
        <v>100</v>
      </c>
      <c r="M15" s="217"/>
      <c r="N15" s="32" t="s">
        <v>148</v>
      </c>
      <c r="O15" s="83">
        <v>6.875</v>
      </c>
      <c r="P15" s="121">
        <f t="shared" si="0"/>
        <v>0.19899999999999984</v>
      </c>
      <c r="Q15" s="120">
        <f t="shared" si="1"/>
        <v>1.7000000000000348E-2</v>
      </c>
      <c r="R15" s="68">
        <v>7</v>
      </c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203"/>
      <c r="C16" s="187"/>
      <c r="D16" s="126">
        <v>8</v>
      </c>
      <c r="E16" s="1" t="s">
        <v>166</v>
      </c>
      <c r="F16" s="216" t="s">
        <v>73</v>
      </c>
      <c r="G16" s="217"/>
      <c r="H16" s="216" t="s">
        <v>113</v>
      </c>
      <c r="I16" s="217"/>
      <c r="J16" s="216" t="s">
        <v>138</v>
      </c>
      <c r="K16" s="217"/>
      <c r="L16" s="216" t="s">
        <v>100</v>
      </c>
      <c r="M16" s="217"/>
      <c r="N16" s="32" t="s">
        <v>147</v>
      </c>
      <c r="O16" s="83">
        <v>6.9260000000000002</v>
      </c>
      <c r="P16" s="121">
        <f t="shared" si="0"/>
        <v>0.25</v>
      </c>
      <c r="Q16" s="120">
        <f t="shared" si="1"/>
        <v>5.1000000000000156E-2</v>
      </c>
      <c r="R16" s="66">
        <v>5</v>
      </c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203"/>
      <c r="C17" s="187"/>
      <c r="D17" s="126">
        <v>9</v>
      </c>
      <c r="E17" s="55" t="s">
        <v>67</v>
      </c>
      <c r="F17" s="216" t="s">
        <v>2</v>
      </c>
      <c r="G17" s="217"/>
      <c r="H17" s="216" t="s">
        <v>63</v>
      </c>
      <c r="I17" s="217"/>
      <c r="J17" s="216" t="s">
        <v>61</v>
      </c>
      <c r="K17" s="217"/>
      <c r="L17" s="216" t="s">
        <v>100</v>
      </c>
      <c r="M17" s="217"/>
      <c r="N17" s="85" t="s">
        <v>145</v>
      </c>
      <c r="O17" s="83">
        <v>6.9580000000000002</v>
      </c>
      <c r="P17" s="121">
        <f t="shared" si="0"/>
        <v>0.28200000000000003</v>
      </c>
      <c r="Q17" s="120">
        <f t="shared" si="1"/>
        <v>3.2000000000000028E-2</v>
      </c>
      <c r="R17" s="68">
        <v>7</v>
      </c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203"/>
      <c r="C18" s="187"/>
      <c r="D18" s="126">
        <v>10</v>
      </c>
      <c r="E18" s="1" t="s">
        <v>136</v>
      </c>
      <c r="F18" s="216" t="s">
        <v>34</v>
      </c>
      <c r="G18" s="217"/>
      <c r="H18" s="216" t="s">
        <v>66</v>
      </c>
      <c r="I18" s="217"/>
      <c r="J18" s="216" t="s">
        <v>160</v>
      </c>
      <c r="K18" s="217"/>
      <c r="L18" s="216" t="s">
        <v>102</v>
      </c>
      <c r="M18" s="217"/>
      <c r="N18" s="32" t="s">
        <v>144</v>
      </c>
      <c r="O18" s="29">
        <v>7.024</v>
      </c>
      <c r="P18" s="121">
        <f t="shared" si="0"/>
        <v>0.34799999999999986</v>
      </c>
      <c r="Q18" s="120">
        <f t="shared" si="1"/>
        <v>6.5999999999999837E-2</v>
      </c>
      <c r="R18" s="64">
        <v>3</v>
      </c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203"/>
      <c r="C19" s="187"/>
      <c r="D19" s="126">
        <v>11</v>
      </c>
      <c r="E19" s="1" t="s">
        <v>178</v>
      </c>
      <c r="F19" s="216" t="s">
        <v>163</v>
      </c>
      <c r="G19" s="217"/>
      <c r="H19" s="216" t="s">
        <v>162</v>
      </c>
      <c r="I19" s="217"/>
      <c r="J19" s="216" t="s">
        <v>161</v>
      </c>
      <c r="K19" s="217"/>
      <c r="L19" s="216" t="s">
        <v>159</v>
      </c>
      <c r="M19" s="217"/>
      <c r="N19" s="32" t="s">
        <v>150</v>
      </c>
      <c r="O19" s="29">
        <v>7.0350000000000001</v>
      </c>
      <c r="P19" s="121">
        <f t="shared" si="0"/>
        <v>0.35899999999999999</v>
      </c>
      <c r="Q19" s="120">
        <f t="shared" si="1"/>
        <v>1.1000000000000121E-2</v>
      </c>
      <c r="R19" s="65">
        <v>4</v>
      </c>
      <c r="S19" s="16"/>
      <c r="T19" s="133">
        <v>8</v>
      </c>
      <c r="U19" s="16"/>
      <c r="V19" s="5"/>
      <c r="X19" s="99" t="s">
        <v>85</v>
      </c>
    </row>
    <row r="20" spans="1:24" s="2" customFormat="1" ht="18" customHeight="1">
      <c r="A20" s="14"/>
      <c r="B20" s="203"/>
      <c r="C20" s="187"/>
      <c r="D20" s="126">
        <v>12</v>
      </c>
      <c r="E20" s="1" t="s">
        <v>72</v>
      </c>
      <c r="F20" s="216" t="s">
        <v>165</v>
      </c>
      <c r="G20" s="217"/>
      <c r="H20" s="216" t="s">
        <v>73</v>
      </c>
      <c r="I20" s="217"/>
      <c r="J20" s="216" t="s">
        <v>104</v>
      </c>
      <c r="K20" s="217"/>
      <c r="L20" s="216" t="s">
        <v>65</v>
      </c>
      <c r="M20" s="217"/>
      <c r="N20" s="85" t="s">
        <v>145</v>
      </c>
      <c r="O20" s="29">
        <v>7.0629999999999997</v>
      </c>
      <c r="P20" s="121">
        <f t="shared" si="0"/>
        <v>0.38699999999999957</v>
      </c>
      <c r="Q20" s="120">
        <f t="shared" si="1"/>
        <v>2.7999999999999581E-2</v>
      </c>
      <c r="R20" s="67">
        <v>6</v>
      </c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203"/>
      <c r="C21" s="187"/>
      <c r="D21" s="126">
        <v>13</v>
      </c>
      <c r="E21" s="1" t="s">
        <v>167</v>
      </c>
      <c r="F21" s="216" t="s">
        <v>113</v>
      </c>
      <c r="G21" s="217"/>
      <c r="H21" s="216" t="s">
        <v>165</v>
      </c>
      <c r="I21" s="217"/>
      <c r="J21" s="216" t="s">
        <v>168</v>
      </c>
      <c r="K21" s="217"/>
      <c r="L21" s="216" t="s">
        <v>169</v>
      </c>
      <c r="M21" s="217"/>
      <c r="N21" s="85" t="s">
        <v>148</v>
      </c>
      <c r="O21" s="29">
        <v>7.0720000000000001</v>
      </c>
      <c r="P21" s="121">
        <f t="shared" si="0"/>
        <v>0.39599999999999991</v>
      </c>
      <c r="Q21" s="118">
        <f t="shared" si="1"/>
        <v>9.0000000000003411E-3</v>
      </c>
      <c r="R21" s="63">
        <v>2</v>
      </c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203"/>
      <c r="C22" s="187"/>
      <c r="D22" s="126">
        <v>14</v>
      </c>
      <c r="E22" s="1" t="s">
        <v>176</v>
      </c>
      <c r="F22" s="216" t="s">
        <v>162</v>
      </c>
      <c r="G22" s="217"/>
      <c r="H22" s="216" t="s">
        <v>71</v>
      </c>
      <c r="I22" s="217"/>
      <c r="J22" s="216" t="s">
        <v>76</v>
      </c>
      <c r="K22" s="217"/>
      <c r="L22" s="216" t="s">
        <v>119</v>
      </c>
      <c r="M22" s="217"/>
      <c r="N22" s="85" t="s">
        <v>150</v>
      </c>
      <c r="O22" s="29">
        <v>7.1639999999999997</v>
      </c>
      <c r="P22" s="121">
        <f t="shared" ref="P22:P23" si="2">O22-$O$9</f>
        <v>0.48799999999999955</v>
      </c>
      <c r="Q22" s="120">
        <f t="shared" ref="Q22:Q23" si="3">O22-O21</f>
        <v>9.1999999999999638E-2</v>
      </c>
      <c r="R22" s="62">
        <v>1</v>
      </c>
      <c r="S22" s="16"/>
      <c r="T22" s="16"/>
      <c r="U22" s="16"/>
      <c r="V22" s="5"/>
      <c r="X22" s="99"/>
    </row>
    <row r="23" spans="1:24" s="2" customFormat="1" ht="18" customHeight="1">
      <c r="A23" s="14"/>
      <c r="B23" s="203"/>
      <c r="C23" s="187"/>
      <c r="D23" s="126">
        <v>15</v>
      </c>
      <c r="E23" s="1" t="s">
        <v>50</v>
      </c>
      <c r="F23" s="216" t="s">
        <v>114</v>
      </c>
      <c r="G23" s="217"/>
      <c r="H23" s="216" t="s">
        <v>2</v>
      </c>
      <c r="I23" s="217"/>
      <c r="J23" s="216" t="s">
        <v>61</v>
      </c>
      <c r="K23" s="217"/>
      <c r="L23" s="216" t="s">
        <v>100</v>
      </c>
      <c r="M23" s="217"/>
      <c r="N23" s="85" t="s">
        <v>147</v>
      </c>
      <c r="O23" s="29">
        <v>7.2009999999999996</v>
      </c>
      <c r="P23" s="121">
        <f t="shared" si="2"/>
        <v>0.52499999999999947</v>
      </c>
      <c r="Q23" s="120">
        <f t="shared" si="3"/>
        <v>3.6999999999999922E-2</v>
      </c>
      <c r="R23" s="133">
        <v>8</v>
      </c>
      <c r="S23" s="16"/>
      <c r="T23" s="16"/>
      <c r="U23" s="16"/>
      <c r="V23" s="5"/>
      <c r="X23" s="99"/>
    </row>
    <row r="24" spans="1:24" s="2" customFormat="1" ht="18" customHeight="1">
      <c r="A24" s="14"/>
      <c r="B24" s="203"/>
      <c r="C24" s="1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X24" s="99" t="s">
        <v>79</v>
      </c>
    </row>
    <row r="25" spans="1:24" s="2" customFormat="1" ht="18" customHeight="1">
      <c r="A25" s="14"/>
      <c r="B25" s="203"/>
      <c r="C25" s="187"/>
      <c r="D25" s="188" t="s">
        <v>21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4"/>
      <c r="X25" s="99" t="s">
        <v>84</v>
      </c>
    </row>
    <row r="26" spans="1:24" s="2" customFormat="1" ht="18" customHeight="1">
      <c r="A26" s="14"/>
      <c r="B26" s="203"/>
      <c r="C26" s="187"/>
      <c r="D26" s="189" t="s">
        <v>1</v>
      </c>
      <c r="E26" s="213" t="s">
        <v>14</v>
      </c>
      <c r="F26" s="214" t="s">
        <v>44</v>
      </c>
      <c r="G26" s="212" t="s">
        <v>18</v>
      </c>
      <c r="H26" s="200" t="s">
        <v>15</v>
      </c>
      <c r="I26" s="201"/>
      <c r="J26" s="201"/>
      <c r="K26" s="201"/>
      <c r="L26" s="201"/>
      <c r="M26" s="201"/>
      <c r="N26" s="202"/>
      <c r="O26" s="200" t="s">
        <v>16</v>
      </c>
      <c r="P26" s="201"/>
      <c r="Q26" s="201"/>
      <c r="R26" s="201"/>
      <c r="S26" s="201"/>
      <c r="T26" s="201"/>
      <c r="U26" s="202"/>
      <c r="V26" s="14"/>
      <c r="X26" s="99" t="s">
        <v>78</v>
      </c>
    </row>
    <row r="27" spans="1:24" s="2" customFormat="1" ht="18" customHeight="1">
      <c r="A27" s="14"/>
      <c r="B27" s="203"/>
      <c r="C27" s="187"/>
      <c r="D27" s="189"/>
      <c r="E27" s="213"/>
      <c r="F27" s="215"/>
      <c r="G27" s="212"/>
      <c r="H27" s="99" t="s">
        <v>77</v>
      </c>
      <c r="I27" s="31" t="s">
        <v>17</v>
      </c>
      <c r="J27" s="22">
        <v>1</v>
      </c>
      <c r="K27" s="19">
        <v>2</v>
      </c>
      <c r="L27" s="20">
        <v>3</v>
      </c>
      <c r="M27" s="21">
        <v>4</v>
      </c>
      <c r="N27" s="26">
        <v>5</v>
      </c>
      <c r="O27" s="99" t="s">
        <v>77</v>
      </c>
      <c r="P27" s="31" t="s">
        <v>17</v>
      </c>
      <c r="Q27" s="22">
        <v>1</v>
      </c>
      <c r="R27" s="19">
        <v>2</v>
      </c>
      <c r="S27" s="20">
        <v>3</v>
      </c>
      <c r="T27" s="21">
        <v>4</v>
      </c>
      <c r="U27" s="26">
        <v>5</v>
      </c>
      <c r="V27" s="14"/>
      <c r="X27" s="99" t="s">
        <v>80</v>
      </c>
    </row>
    <row r="28" spans="1:24" s="2" customFormat="1" ht="18" customHeight="1">
      <c r="A28" s="14"/>
      <c r="B28" s="203"/>
      <c r="C28" s="187"/>
      <c r="D28" s="126">
        <v>1</v>
      </c>
      <c r="E28" s="1" t="s">
        <v>133</v>
      </c>
      <c r="F28" s="33">
        <v>20</v>
      </c>
      <c r="G28" s="109">
        <f t="shared" ref="G28:G42" si="4">I28+P28</f>
        <v>509.26</v>
      </c>
      <c r="H28" s="128" t="s">
        <v>88</v>
      </c>
      <c r="I28" s="88">
        <f t="shared" ref="I28:I38" si="5">SUM(J28:N28)</f>
        <v>255.73</v>
      </c>
      <c r="J28" s="106">
        <v>51</v>
      </c>
      <c r="K28" s="106">
        <v>51</v>
      </c>
      <c r="L28" s="105">
        <v>52</v>
      </c>
      <c r="M28" s="106">
        <v>51</v>
      </c>
      <c r="N28" s="106">
        <v>50.73</v>
      </c>
      <c r="O28" s="128" t="s">
        <v>87</v>
      </c>
      <c r="P28" s="88">
        <f t="shared" ref="P28:P42" si="6">SUM(Q28:U28)</f>
        <v>253.53</v>
      </c>
      <c r="Q28" s="106">
        <v>51</v>
      </c>
      <c r="R28" s="106">
        <v>51</v>
      </c>
      <c r="S28" s="105">
        <v>52</v>
      </c>
      <c r="T28" s="107">
        <v>50</v>
      </c>
      <c r="U28" s="107">
        <v>49.53</v>
      </c>
      <c r="V28" s="14"/>
      <c r="X28" s="99" t="s">
        <v>83</v>
      </c>
    </row>
    <row r="29" spans="1:24" s="2" customFormat="1" ht="18" customHeight="1">
      <c r="A29" s="14"/>
      <c r="B29" s="203"/>
      <c r="C29" s="187"/>
      <c r="D29" s="126">
        <v>2</v>
      </c>
      <c r="E29" s="1" t="s">
        <v>132</v>
      </c>
      <c r="F29" s="33">
        <v>18</v>
      </c>
      <c r="G29" s="109">
        <f t="shared" si="4"/>
        <v>508.93</v>
      </c>
      <c r="H29" s="128" t="s">
        <v>123</v>
      </c>
      <c r="I29" s="90">
        <f t="shared" si="5"/>
        <v>251.17000000000002</v>
      </c>
      <c r="J29" s="107">
        <v>50</v>
      </c>
      <c r="K29" s="107">
        <v>50</v>
      </c>
      <c r="L29" s="105">
        <v>52</v>
      </c>
      <c r="M29" s="105">
        <v>52.17</v>
      </c>
      <c r="N29" s="39">
        <v>47</v>
      </c>
      <c r="O29" s="128" t="s">
        <v>179</v>
      </c>
      <c r="P29" s="87">
        <f t="shared" si="6"/>
        <v>257.76</v>
      </c>
      <c r="Q29" s="105">
        <v>52</v>
      </c>
      <c r="R29" s="105">
        <v>52</v>
      </c>
      <c r="S29" s="105">
        <v>52</v>
      </c>
      <c r="T29" s="136">
        <v>52.76</v>
      </c>
      <c r="U29" s="39">
        <v>49</v>
      </c>
      <c r="V29" s="14"/>
      <c r="X29" s="99" t="s">
        <v>88</v>
      </c>
    </row>
    <row r="30" spans="1:24" s="2" customFormat="1" ht="18" customHeight="1">
      <c r="A30" s="14"/>
      <c r="B30" s="203"/>
      <c r="C30" s="187"/>
      <c r="D30" s="126">
        <v>3</v>
      </c>
      <c r="E30" s="1" t="s">
        <v>171</v>
      </c>
      <c r="F30" s="33">
        <v>16</v>
      </c>
      <c r="G30" s="109">
        <f t="shared" si="4"/>
        <v>505.52</v>
      </c>
      <c r="H30" s="128" t="s">
        <v>179</v>
      </c>
      <c r="I30" s="87">
        <f t="shared" si="5"/>
        <v>256.57</v>
      </c>
      <c r="J30" s="105">
        <v>51.57</v>
      </c>
      <c r="K30" s="136">
        <v>53</v>
      </c>
      <c r="L30" s="106">
        <v>51</v>
      </c>
      <c r="M30" s="105">
        <v>52</v>
      </c>
      <c r="N30" s="39">
        <v>49</v>
      </c>
      <c r="O30" s="128" t="s">
        <v>183</v>
      </c>
      <c r="P30" s="25">
        <f t="shared" si="6"/>
        <v>248.95</v>
      </c>
      <c r="Q30" s="107">
        <v>49.95</v>
      </c>
      <c r="R30" s="106">
        <v>51</v>
      </c>
      <c r="S30" s="39">
        <v>49</v>
      </c>
      <c r="T30" s="106">
        <v>51</v>
      </c>
      <c r="U30" s="39">
        <v>48</v>
      </c>
      <c r="V30" s="14"/>
      <c r="X30" s="99" t="s">
        <v>90</v>
      </c>
    </row>
    <row r="31" spans="1:24" s="2" customFormat="1" ht="18" customHeight="1">
      <c r="A31" s="14"/>
      <c r="B31" s="203"/>
      <c r="C31" s="187"/>
      <c r="D31" s="126">
        <v>4</v>
      </c>
      <c r="E31" s="1" t="s">
        <v>193</v>
      </c>
      <c r="F31" s="33">
        <v>15</v>
      </c>
      <c r="G31" s="109">
        <f t="shared" si="4"/>
        <v>504.51</v>
      </c>
      <c r="H31" s="128" t="s">
        <v>87</v>
      </c>
      <c r="I31" s="90">
        <f t="shared" si="5"/>
        <v>253.38</v>
      </c>
      <c r="J31" s="39">
        <v>49</v>
      </c>
      <c r="K31" s="105">
        <v>52.38</v>
      </c>
      <c r="L31" s="105">
        <v>52</v>
      </c>
      <c r="M31" s="105">
        <v>52</v>
      </c>
      <c r="N31" s="39">
        <v>48</v>
      </c>
      <c r="O31" s="128" t="s">
        <v>123</v>
      </c>
      <c r="P31" s="89">
        <f t="shared" si="6"/>
        <v>251.13</v>
      </c>
      <c r="Q31" s="107">
        <v>50</v>
      </c>
      <c r="R31" s="105">
        <v>52.13</v>
      </c>
      <c r="S31" s="107">
        <v>50</v>
      </c>
      <c r="T31" s="106">
        <v>51</v>
      </c>
      <c r="U31" s="39">
        <v>48</v>
      </c>
      <c r="V31" s="14"/>
      <c r="X31" s="99" t="s">
        <v>85</v>
      </c>
    </row>
    <row r="32" spans="1:24" s="2" customFormat="1" ht="18" customHeight="1">
      <c r="A32" s="14"/>
      <c r="B32" s="203"/>
      <c r="C32" s="187"/>
      <c r="D32" s="126">
        <v>5</v>
      </c>
      <c r="E32" s="55" t="s">
        <v>135</v>
      </c>
      <c r="F32" s="33">
        <v>14</v>
      </c>
      <c r="G32" s="109">
        <f t="shared" si="4"/>
        <v>503.44000000000005</v>
      </c>
      <c r="H32" s="128" t="s">
        <v>80</v>
      </c>
      <c r="I32" s="89">
        <f t="shared" si="5"/>
        <v>253.52</v>
      </c>
      <c r="J32" s="105">
        <v>52</v>
      </c>
      <c r="K32" s="107">
        <v>50</v>
      </c>
      <c r="L32" s="105">
        <v>51.52</v>
      </c>
      <c r="M32" s="106">
        <v>51</v>
      </c>
      <c r="N32" s="39">
        <v>49</v>
      </c>
      <c r="O32" s="128" t="s">
        <v>79</v>
      </c>
      <c r="P32" s="25">
        <f t="shared" si="6"/>
        <v>249.92000000000002</v>
      </c>
      <c r="Q32" s="107">
        <v>50</v>
      </c>
      <c r="R32" s="106">
        <v>51</v>
      </c>
      <c r="S32" s="105">
        <v>51.92</v>
      </c>
      <c r="T32" s="39">
        <v>49</v>
      </c>
      <c r="U32" s="39">
        <v>48</v>
      </c>
      <c r="V32" s="14"/>
      <c r="X32" s="99" t="s">
        <v>81</v>
      </c>
    </row>
    <row r="33" spans="1:24" s="2" customFormat="1" ht="18" customHeight="1">
      <c r="A33" s="14"/>
      <c r="B33" s="203"/>
      <c r="C33" s="187"/>
      <c r="D33" s="126">
        <v>6</v>
      </c>
      <c r="E33" s="1" t="s">
        <v>72</v>
      </c>
      <c r="F33" s="33">
        <v>13</v>
      </c>
      <c r="G33" s="69">
        <f t="shared" si="4"/>
        <v>494.03</v>
      </c>
      <c r="H33" s="128" t="s">
        <v>81</v>
      </c>
      <c r="I33" s="25">
        <f t="shared" si="5"/>
        <v>246.14</v>
      </c>
      <c r="J33" s="39">
        <v>49</v>
      </c>
      <c r="K33" s="107">
        <v>50</v>
      </c>
      <c r="L33" s="107">
        <v>50</v>
      </c>
      <c r="M33" s="39">
        <v>49</v>
      </c>
      <c r="N33" s="39">
        <v>48.14</v>
      </c>
      <c r="O33" s="128" t="s">
        <v>85</v>
      </c>
      <c r="P33" s="25">
        <f t="shared" si="6"/>
        <v>247.89</v>
      </c>
      <c r="Q33" s="106">
        <v>51</v>
      </c>
      <c r="R33" s="106">
        <v>51</v>
      </c>
      <c r="S33" s="107">
        <v>50</v>
      </c>
      <c r="T33" s="39">
        <v>49</v>
      </c>
      <c r="U33" s="39">
        <v>46.89</v>
      </c>
      <c r="V33" s="14"/>
      <c r="X33" s="99" t="s">
        <v>86</v>
      </c>
    </row>
    <row r="34" spans="1:24" s="2" customFormat="1" ht="18" customHeight="1">
      <c r="A34" s="14"/>
      <c r="B34" s="203"/>
      <c r="C34" s="187"/>
      <c r="D34" s="126">
        <v>7</v>
      </c>
      <c r="E34" s="1" t="s">
        <v>177</v>
      </c>
      <c r="F34" s="33">
        <v>12</v>
      </c>
      <c r="G34" s="69">
        <f t="shared" si="4"/>
        <v>488.88</v>
      </c>
      <c r="H34" s="128" t="s">
        <v>91</v>
      </c>
      <c r="I34" s="25">
        <f t="shared" si="5"/>
        <v>248.14</v>
      </c>
      <c r="J34" s="107">
        <v>50</v>
      </c>
      <c r="K34" s="107">
        <v>50</v>
      </c>
      <c r="L34" s="107">
        <v>50</v>
      </c>
      <c r="M34" s="39">
        <v>49</v>
      </c>
      <c r="N34" s="39">
        <v>49.14</v>
      </c>
      <c r="O34" s="128" t="s">
        <v>89</v>
      </c>
      <c r="P34" s="25">
        <f t="shared" si="6"/>
        <v>240.74</v>
      </c>
      <c r="Q34" s="39">
        <v>49</v>
      </c>
      <c r="R34" s="39">
        <v>48</v>
      </c>
      <c r="S34" s="39">
        <v>48</v>
      </c>
      <c r="T34" s="39">
        <v>48</v>
      </c>
      <c r="U34" s="39">
        <v>47.74</v>
      </c>
      <c r="V34" s="14"/>
      <c r="X34" s="99" t="s">
        <v>108</v>
      </c>
    </row>
    <row r="35" spans="1:24" s="2" customFormat="1" ht="18" customHeight="1">
      <c r="A35" s="14"/>
      <c r="B35" s="203"/>
      <c r="C35" s="187"/>
      <c r="D35" s="126">
        <v>8</v>
      </c>
      <c r="E35" s="1" t="s">
        <v>67</v>
      </c>
      <c r="F35" s="33">
        <v>11</v>
      </c>
      <c r="G35" s="69">
        <f t="shared" si="4"/>
        <v>487.79999999999995</v>
      </c>
      <c r="H35" s="128" t="s">
        <v>82</v>
      </c>
      <c r="I35" s="25">
        <f t="shared" si="5"/>
        <v>247.48</v>
      </c>
      <c r="J35" s="39">
        <v>49</v>
      </c>
      <c r="K35" s="106">
        <v>51</v>
      </c>
      <c r="L35" s="106">
        <v>51</v>
      </c>
      <c r="M35" s="39">
        <v>49</v>
      </c>
      <c r="N35" s="39">
        <v>47.48</v>
      </c>
      <c r="O35" s="128" t="s">
        <v>88</v>
      </c>
      <c r="P35" s="25">
        <f t="shared" si="6"/>
        <v>240.32</v>
      </c>
      <c r="Q35" s="39">
        <v>49</v>
      </c>
      <c r="R35" s="39">
        <v>41</v>
      </c>
      <c r="S35" s="106">
        <v>51</v>
      </c>
      <c r="T35" s="106">
        <v>51</v>
      </c>
      <c r="U35" s="39">
        <v>48.32</v>
      </c>
      <c r="V35" s="14"/>
      <c r="X35" s="99" t="s">
        <v>82</v>
      </c>
    </row>
    <row r="36" spans="1:24" s="2" customFormat="1" ht="18" customHeight="1">
      <c r="A36" s="14"/>
      <c r="B36" s="203"/>
      <c r="C36" s="187"/>
      <c r="D36" s="126">
        <v>9</v>
      </c>
      <c r="E36" s="55" t="s">
        <v>136</v>
      </c>
      <c r="F36" s="33">
        <v>10</v>
      </c>
      <c r="G36" s="69">
        <f t="shared" si="4"/>
        <v>486.90999999999997</v>
      </c>
      <c r="H36" s="128" t="s">
        <v>84</v>
      </c>
      <c r="I36" s="25">
        <f t="shared" si="5"/>
        <v>243.02</v>
      </c>
      <c r="J36" s="107">
        <v>50.02</v>
      </c>
      <c r="K36" s="39">
        <v>48</v>
      </c>
      <c r="L36" s="39">
        <v>48</v>
      </c>
      <c r="M36" s="107">
        <v>50</v>
      </c>
      <c r="N36" s="39">
        <v>47</v>
      </c>
      <c r="O36" s="128" t="s">
        <v>80</v>
      </c>
      <c r="P36" s="25">
        <f t="shared" si="6"/>
        <v>243.89</v>
      </c>
      <c r="Q36" s="136">
        <v>52.89</v>
      </c>
      <c r="R36" s="39">
        <v>49</v>
      </c>
      <c r="S36" s="107">
        <v>50</v>
      </c>
      <c r="T36" s="39">
        <v>45</v>
      </c>
      <c r="U36" s="39">
        <v>47</v>
      </c>
      <c r="V36" s="14"/>
      <c r="X36" s="99" t="s">
        <v>91</v>
      </c>
    </row>
    <row r="37" spans="1:24" s="2" customFormat="1" ht="18" customHeight="1">
      <c r="A37" s="14"/>
      <c r="B37" s="203"/>
      <c r="C37" s="187"/>
      <c r="D37" s="126">
        <v>10</v>
      </c>
      <c r="E37" s="1" t="s">
        <v>167</v>
      </c>
      <c r="F37" s="33">
        <v>9</v>
      </c>
      <c r="G37" s="69">
        <f t="shared" si="4"/>
        <v>480.84000000000003</v>
      </c>
      <c r="H37" s="128" t="s">
        <v>116</v>
      </c>
      <c r="I37" s="25">
        <f t="shared" si="5"/>
        <v>239.78</v>
      </c>
      <c r="J37" s="39">
        <v>48</v>
      </c>
      <c r="K37" s="39">
        <v>49</v>
      </c>
      <c r="L37" s="107">
        <v>50</v>
      </c>
      <c r="M37" s="39">
        <v>47.78</v>
      </c>
      <c r="N37" s="39">
        <v>45</v>
      </c>
      <c r="O37" s="128" t="s">
        <v>81</v>
      </c>
      <c r="P37" s="25">
        <f t="shared" si="6"/>
        <v>241.06</v>
      </c>
      <c r="Q37" s="39">
        <v>48</v>
      </c>
      <c r="R37" s="39">
        <v>49</v>
      </c>
      <c r="S37" s="107">
        <v>50</v>
      </c>
      <c r="T37" s="39">
        <v>47.06</v>
      </c>
      <c r="U37" s="39">
        <v>47</v>
      </c>
      <c r="V37" s="14"/>
      <c r="X37" s="99" t="s">
        <v>89</v>
      </c>
    </row>
    <row r="38" spans="1:24" s="2" customFormat="1" ht="18" customHeight="1">
      <c r="A38" s="14"/>
      <c r="B38" s="203"/>
      <c r="C38" s="187"/>
      <c r="D38" s="126">
        <v>11</v>
      </c>
      <c r="E38" s="1" t="s">
        <v>176</v>
      </c>
      <c r="F38" s="33">
        <v>8</v>
      </c>
      <c r="G38" s="69">
        <f t="shared" si="4"/>
        <v>473.43</v>
      </c>
      <c r="H38" s="128" t="s">
        <v>86</v>
      </c>
      <c r="I38" s="25">
        <f t="shared" si="5"/>
        <v>235.65</v>
      </c>
      <c r="J38" s="39">
        <v>47</v>
      </c>
      <c r="K38" s="39">
        <v>48.65</v>
      </c>
      <c r="L38" s="39">
        <v>48</v>
      </c>
      <c r="M38" s="39">
        <v>47</v>
      </c>
      <c r="N38" s="39">
        <v>45</v>
      </c>
      <c r="O38" s="128" t="s">
        <v>91</v>
      </c>
      <c r="P38" s="25">
        <f t="shared" si="6"/>
        <v>237.78</v>
      </c>
      <c r="Q38" s="39">
        <v>46</v>
      </c>
      <c r="R38" s="107">
        <v>49.78</v>
      </c>
      <c r="S38" s="39">
        <v>49</v>
      </c>
      <c r="T38" s="39">
        <v>48</v>
      </c>
      <c r="U38" s="39">
        <v>45</v>
      </c>
      <c r="V38" s="14"/>
    </row>
    <row r="39" spans="1:24" s="2" customFormat="1" ht="18" customHeight="1">
      <c r="A39" s="14"/>
      <c r="B39" s="203"/>
      <c r="C39" s="187"/>
      <c r="D39" s="126">
        <v>12</v>
      </c>
      <c r="E39" s="1" t="s">
        <v>50</v>
      </c>
      <c r="F39" s="33">
        <v>7</v>
      </c>
      <c r="G39" s="69">
        <f t="shared" si="4"/>
        <v>472.52</v>
      </c>
      <c r="H39" s="128" t="s">
        <v>117</v>
      </c>
      <c r="I39" s="25">
        <f>SUM(J39:N39)-12</f>
        <v>222.98</v>
      </c>
      <c r="J39" s="39">
        <v>47</v>
      </c>
      <c r="K39" s="39">
        <v>49</v>
      </c>
      <c r="L39" s="39">
        <v>49</v>
      </c>
      <c r="M39" s="39">
        <v>48</v>
      </c>
      <c r="N39" s="39">
        <v>41.98</v>
      </c>
      <c r="O39" s="128" t="s">
        <v>82</v>
      </c>
      <c r="P39" s="25">
        <f t="shared" si="6"/>
        <v>249.54</v>
      </c>
      <c r="Q39" s="107">
        <v>50</v>
      </c>
      <c r="R39" s="105">
        <v>52</v>
      </c>
      <c r="S39" s="106">
        <v>51</v>
      </c>
      <c r="T39" s="39">
        <v>49</v>
      </c>
      <c r="U39" s="39">
        <v>47.54</v>
      </c>
      <c r="V39" s="14"/>
    </row>
    <row r="40" spans="1:24" s="2" customFormat="1" ht="18" customHeight="1">
      <c r="A40" s="14"/>
      <c r="B40" s="203"/>
      <c r="C40" s="187"/>
      <c r="D40" s="126">
        <v>13</v>
      </c>
      <c r="E40" s="1" t="s">
        <v>166</v>
      </c>
      <c r="F40" s="33">
        <v>6</v>
      </c>
      <c r="G40" s="69">
        <f t="shared" si="4"/>
        <v>472.17</v>
      </c>
      <c r="H40" s="128" t="s">
        <v>85</v>
      </c>
      <c r="I40" s="25">
        <f>SUM(J40:N40)</f>
        <v>249.37</v>
      </c>
      <c r="J40" s="107">
        <v>50</v>
      </c>
      <c r="K40" s="107">
        <v>50</v>
      </c>
      <c r="L40" s="106">
        <v>51.37</v>
      </c>
      <c r="M40" s="107">
        <v>50</v>
      </c>
      <c r="N40" s="39">
        <v>48</v>
      </c>
      <c r="O40" s="128" t="s">
        <v>116</v>
      </c>
      <c r="P40" s="25">
        <f t="shared" si="6"/>
        <v>222.8</v>
      </c>
      <c r="Q40" s="39">
        <v>45</v>
      </c>
      <c r="R40" s="39">
        <v>43</v>
      </c>
      <c r="S40" s="39">
        <v>40.799999999999997</v>
      </c>
      <c r="T40" s="39">
        <v>49</v>
      </c>
      <c r="U40" s="39">
        <v>45</v>
      </c>
      <c r="V40" s="14"/>
    </row>
    <row r="41" spans="1:24" s="2" customFormat="1" ht="18" customHeight="1">
      <c r="A41" s="14"/>
      <c r="B41" s="203"/>
      <c r="C41" s="187"/>
      <c r="D41" s="126">
        <v>14</v>
      </c>
      <c r="E41" s="1" t="s">
        <v>178</v>
      </c>
      <c r="F41" s="33">
        <v>5</v>
      </c>
      <c r="G41" s="69">
        <f t="shared" si="4"/>
        <v>472.07</v>
      </c>
      <c r="H41" s="128" t="s">
        <v>89</v>
      </c>
      <c r="I41" s="25">
        <f>SUM(J41:N41)</f>
        <v>230.07</v>
      </c>
      <c r="J41" s="39">
        <v>46</v>
      </c>
      <c r="K41" s="39">
        <v>44</v>
      </c>
      <c r="L41" s="39">
        <v>49</v>
      </c>
      <c r="M41" s="39">
        <v>45</v>
      </c>
      <c r="N41" s="39">
        <v>46.07</v>
      </c>
      <c r="O41" s="128" t="s">
        <v>86</v>
      </c>
      <c r="P41" s="25">
        <f t="shared" si="6"/>
        <v>242</v>
      </c>
      <c r="Q41" s="39">
        <v>49</v>
      </c>
      <c r="R41" s="39">
        <v>49</v>
      </c>
      <c r="S41" s="106">
        <v>51</v>
      </c>
      <c r="T41" s="39">
        <v>48</v>
      </c>
      <c r="U41" s="39">
        <v>45</v>
      </c>
      <c r="V41" s="14"/>
    </row>
    <row r="42" spans="1:24" s="2" customFormat="1" ht="18" customHeight="1">
      <c r="A42" s="14"/>
      <c r="B42" s="203"/>
      <c r="C42" s="187"/>
      <c r="D42" s="126">
        <v>15</v>
      </c>
      <c r="E42" s="1" t="s">
        <v>131</v>
      </c>
      <c r="F42" s="33">
        <v>4</v>
      </c>
      <c r="G42" s="69">
        <f t="shared" si="4"/>
        <v>449.03</v>
      </c>
      <c r="H42" s="128" t="s">
        <v>120</v>
      </c>
      <c r="I42" s="90">
        <f>SUM(J42:N42)</f>
        <v>250.13</v>
      </c>
      <c r="J42" s="107">
        <v>50</v>
      </c>
      <c r="K42" s="105">
        <v>52</v>
      </c>
      <c r="L42" s="107">
        <v>50</v>
      </c>
      <c r="M42" s="107">
        <v>50</v>
      </c>
      <c r="N42" s="39">
        <v>48.13</v>
      </c>
      <c r="O42" s="128" t="s">
        <v>117</v>
      </c>
      <c r="P42" s="25">
        <f t="shared" si="6"/>
        <v>198.9</v>
      </c>
      <c r="Q42" s="39">
        <v>47</v>
      </c>
      <c r="R42" s="39">
        <v>47</v>
      </c>
      <c r="S42" s="39">
        <v>49</v>
      </c>
      <c r="T42" s="39">
        <v>13</v>
      </c>
      <c r="U42" s="39">
        <v>42.9</v>
      </c>
      <c r="V42" s="14"/>
    </row>
    <row r="43" spans="1:24" s="2" customFormat="1" ht="18" customHeight="1">
      <c r="A43" s="14"/>
      <c r="B43" s="203"/>
      <c r="C43" s="14"/>
      <c r="D43" s="14"/>
      <c r="E43" s="10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4" s="2" customFormat="1" ht="18" customHeight="1">
      <c r="A44" s="14"/>
      <c r="B44" s="203"/>
      <c r="C44" s="40"/>
      <c r="D44" s="30"/>
      <c r="E44" s="40"/>
      <c r="F44" s="30"/>
      <c r="G44" s="40"/>
      <c r="H44" s="30"/>
      <c r="I44" s="40"/>
      <c r="J44" s="30"/>
      <c r="K44" s="40"/>
      <c r="L44" s="30"/>
      <c r="M44" s="40"/>
      <c r="N44" s="30"/>
      <c r="O44" s="40"/>
      <c r="P44" s="30"/>
      <c r="Q44" s="40"/>
      <c r="R44" s="30"/>
      <c r="S44" s="40"/>
      <c r="T44" s="30"/>
      <c r="U44" s="40"/>
      <c r="V44" s="14"/>
    </row>
    <row r="45" spans="1:24" s="2" customFormat="1" ht="18" customHeight="1">
      <c r="A45" s="14"/>
      <c r="B45" s="20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4"/>
    </row>
    <row r="46" spans="1:24" s="2" customFormat="1" ht="18" customHeight="1">
      <c r="A46" s="14"/>
      <c r="B46" s="203"/>
      <c r="C46" s="187" t="s">
        <v>24</v>
      </c>
      <c r="D46" s="188" t="s">
        <v>184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218"/>
      <c r="Q46" s="16"/>
      <c r="R46" s="16"/>
      <c r="S46" s="16"/>
      <c r="T46" s="16"/>
      <c r="U46" s="16"/>
      <c r="V46" s="16"/>
    </row>
    <row r="47" spans="1:24" s="2" customFormat="1" ht="18" customHeight="1">
      <c r="A47" s="14"/>
      <c r="B47" s="203"/>
      <c r="C47" s="187"/>
      <c r="D47" s="158" t="s">
        <v>1</v>
      </c>
      <c r="E47" s="213" t="s">
        <v>14</v>
      </c>
      <c r="F47" s="213" t="s">
        <v>64</v>
      </c>
      <c r="G47" s="213"/>
      <c r="H47" s="213" t="s">
        <v>5</v>
      </c>
      <c r="I47" s="213"/>
      <c r="J47" s="160" t="s">
        <v>0</v>
      </c>
      <c r="K47" s="160"/>
      <c r="L47" s="219" t="s">
        <v>11</v>
      </c>
      <c r="M47" s="219"/>
      <c r="N47" s="210" t="s">
        <v>27</v>
      </c>
      <c r="O47" s="211" t="s">
        <v>3</v>
      </c>
      <c r="P47" s="204" t="s">
        <v>94</v>
      </c>
      <c r="Q47" s="204"/>
      <c r="R47" s="186" t="s">
        <v>75</v>
      </c>
      <c r="S47" s="16"/>
      <c r="T47" s="16"/>
      <c r="U47" s="16"/>
      <c r="V47" s="16"/>
    </row>
    <row r="48" spans="1:24" s="2" customFormat="1" ht="18" customHeight="1">
      <c r="A48" s="14"/>
      <c r="B48" s="203"/>
      <c r="C48" s="187"/>
      <c r="D48" s="158"/>
      <c r="E48" s="213"/>
      <c r="F48" s="213"/>
      <c r="G48" s="213"/>
      <c r="H48" s="213"/>
      <c r="I48" s="213"/>
      <c r="J48" s="160"/>
      <c r="K48" s="160"/>
      <c r="L48" s="219"/>
      <c r="M48" s="219"/>
      <c r="N48" s="210"/>
      <c r="O48" s="211"/>
      <c r="P48" s="127" t="s">
        <v>92</v>
      </c>
      <c r="Q48" s="127" t="s">
        <v>93</v>
      </c>
      <c r="R48" s="186"/>
      <c r="S48" s="16"/>
      <c r="T48" s="16"/>
      <c r="U48" s="16"/>
      <c r="V48" s="16"/>
    </row>
    <row r="49" spans="1:22" s="2" customFormat="1" ht="18" customHeight="1">
      <c r="A49" s="14"/>
      <c r="B49" s="203"/>
      <c r="C49" s="187"/>
      <c r="D49" s="126">
        <v>1</v>
      </c>
      <c r="E49" s="1" t="s">
        <v>132</v>
      </c>
      <c r="F49" s="216" t="s">
        <v>172</v>
      </c>
      <c r="G49" s="217"/>
      <c r="H49" s="216" t="s">
        <v>121</v>
      </c>
      <c r="I49" s="217"/>
      <c r="J49" s="216" t="s">
        <v>103</v>
      </c>
      <c r="K49" s="217"/>
      <c r="L49" s="216" t="s">
        <v>102</v>
      </c>
      <c r="M49" s="217"/>
      <c r="N49" s="85" t="s">
        <v>145</v>
      </c>
      <c r="O49" s="82">
        <v>6.6449999999999996</v>
      </c>
      <c r="P49" s="98"/>
      <c r="Q49" s="98"/>
      <c r="R49" s="64">
        <v>3</v>
      </c>
      <c r="S49" s="16"/>
      <c r="T49" s="16"/>
      <c r="U49" s="16"/>
      <c r="V49" s="16"/>
    </row>
    <row r="50" spans="1:22" s="2" customFormat="1" ht="18" customHeight="1">
      <c r="A50" s="14"/>
      <c r="B50" s="203"/>
      <c r="C50" s="187"/>
      <c r="D50" s="126">
        <v>2</v>
      </c>
      <c r="E50" s="1" t="s">
        <v>193</v>
      </c>
      <c r="F50" s="216" t="s">
        <v>121</v>
      </c>
      <c r="G50" s="217"/>
      <c r="H50" s="216" t="s">
        <v>96</v>
      </c>
      <c r="I50" s="217"/>
      <c r="J50" s="216" t="s">
        <v>103</v>
      </c>
      <c r="K50" s="217"/>
      <c r="L50" s="216" t="s">
        <v>140</v>
      </c>
      <c r="M50" s="217"/>
      <c r="N50" s="32" t="s">
        <v>145</v>
      </c>
      <c r="O50" s="82">
        <v>6.7469999999999999</v>
      </c>
      <c r="P50" s="121">
        <f>O50-$O$49</f>
        <v>0.10200000000000031</v>
      </c>
      <c r="Q50" s="130"/>
      <c r="R50" s="66">
        <v>5</v>
      </c>
      <c r="S50" s="16"/>
      <c r="T50" s="16"/>
      <c r="U50" s="16"/>
      <c r="V50" s="16"/>
    </row>
    <row r="51" spans="1:22" s="2" customFormat="1" ht="18" customHeight="1">
      <c r="A51" s="14"/>
      <c r="B51" s="203"/>
      <c r="C51" s="187"/>
      <c r="D51" s="126">
        <v>3</v>
      </c>
      <c r="E51" s="1" t="s">
        <v>135</v>
      </c>
      <c r="F51" s="216" t="s">
        <v>36</v>
      </c>
      <c r="G51" s="217"/>
      <c r="H51" s="216" t="s">
        <v>66</v>
      </c>
      <c r="I51" s="217"/>
      <c r="J51" s="216" t="s">
        <v>62</v>
      </c>
      <c r="K51" s="217"/>
      <c r="L51" s="216" t="s">
        <v>99</v>
      </c>
      <c r="M51" s="217"/>
      <c r="N51" s="32" t="s">
        <v>143</v>
      </c>
      <c r="O51" s="82">
        <v>6.7590000000000003</v>
      </c>
      <c r="P51" s="121">
        <f t="shared" ref="P51:P63" si="7">O51-$O$49</f>
        <v>0.11400000000000077</v>
      </c>
      <c r="Q51" s="120">
        <f>O51-O50</f>
        <v>1.2000000000000455E-2</v>
      </c>
      <c r="R51" s="63">
        <v>2</v>
      </c>
      <c r="S51" s="16"/>
      <c r="T51" s="16"/>
      <c r="U51" s="16"/>
      <c r="V51" s="16"/>
    </row>
    <row r="52" spans="1:22" s="2" customFormat="1" ht="18" customHeight="1">
      <c r="A52" s="14"/>
      <c r="B52" s="203"/>
      <c r="C52" s="187"/>
      <c r="D52" s="126">
        <v>4</v>
      </c>
      <c r="E52" s="1" t="s">
        <v>136</v>
      </c>
      <c r="F52" s="216" t="s">
        <v>66</v>
      </c>
      <c r="G52" s="217"/>
      <c r="H52" s="216" t="s">
        <v>34</v>
      </c>
      <c r="I52" s="217"/>
      <c r="J52" s="216" t="s">
        <v>160</v>
      </c>
      <c r="K52" s="217"/>
      <c r="L52" s="216" t="s">
        <v>102</v>
      </c>
      <c r="M52" s="217"/>
      <c r="N52" s="32" t="s">
        <v>144</v>
      </c>
      <c r="O52" s="82">
        <v>6.7640000000000002</v>
      </c>
      <c r="P52" s="121">
        <f t="shared" si="7"/>
        <v>0.11900000000000066</v>
      </c>
      <c r="Q52" s="118">
        <f t="shared" ref="Q52:Q63" si="8">O52-O51</f>
        <v>4.9999999999998934E-3</v>
      </c>
      <c r="R52" s="62">
        <v>1</v>
      </c>
      <c r="S52" s="16"/>
      <c r="T52" s="16"/>
      <c r="U52" s="16"/>
      <c r="V52" s="16"/>
    </row>
    <row r="53" spans="1:22" s="2" customFormat="1" ht="18" customHeight="1">
      <c r="A53" s="14"/>
      <c r="B53" s="203"/>
      <c r="C53" s="187"/>
      <c r="D53" s="126">
        <v>5</v>
      </c>
      <c r="E53" s="55" t="s">
        <v>177</v>
      </c>
      <c r="F53" s="216" t="s">
        <v>118</v>
      </c>
      <c r="G53" s="217"/>
      <c r="H53" s="216" t="s">
        <v>71</v>
      </c>
      <c r="I53" s="217"/>
      <c r="J53" s="216" t="s">
        <v>62</v>
      </c>
      <c r="K53" s="217"/>
      <c r="L53" s="216" t="s">
        <v>102</v>
      </c>
      <c r="M53" s="217"/>
      <c r="N53" s="85" t="s">
        <v>150</v>
      </c>
      <c r="O53" s="82">
        <v>6.7809999999999997</v>
      </c>
      <c r="P53" s="121">
        <f t="shared" si="7"/>
        <v>0.13600000000000012</v>
      </c>
      <c r="Q53" s="120">
        <f t="shared" si="8"/>
        <v>1.699999999999946E-2</v>
      </c>
      <c r="R53" s="65">
        <v>4</v>
      </c>
      <c r="S53" s="14"/>
      <c r="T53" s="14"/>
      <c r="U53" s="14"/>
      <c r="V53" s="14"/>
    </row>
    <row r="54" spans="1:22" s="2" customFormat="1" ht="18" customHeight="1">
      <c r="A54" s="14"/>
      <c r="B54" s="203"/>
      <c r="C54" s="187"/>
      <c r="D54" s="126">
        <v>6</v>
      </c>
      <c r="E54" s="1" t="s">
        <v>72</v>
      </c>
      <c r="F54" s="216" t="s">
        <v>73</v>
      </c>
      <c r="G54" s="217"/>
      <c r="H54" s="216" t="s">
        <v>165</v>
      </c>
      <c r="I54" s="217"/>
      <c r="J54" s="216" t="s">
        <v>104</v>
      </c>
      <c r="K54" s="217"/>
      <c r="L54" s="216" t="s">
        <v>65</v>
      </c>
      <c r="M54" s="217"/>
      <c r="N54" s="32" t="s">
        <v>145</v>
      </c>
      <c r="O54" s="86">
        <v>6.8120000000000003</v>
      </c>
      <c r="P54" s="122">
        <f t="shared" si="7"/>
        <v>0.1670000000000007</v>
      </c>
      <c r="Q54" s="123">
        <f t="shared" si="8"/>
        <v>3.1000000000000583E-2</v>
      </c>
      <c r="R54" s="67">
        <v>6</v>
      </c>
      <c r="S54" s="14"/>
      <c r="T54" s="62">
        <v>1</v>
      </c>
      <c r="U54" s="14"/>
      <c r="V54" s="14"/>
    </row>
    <row r="55" spans="1:22" s="2" customFormat="1" ht="18" customHeight="1">
      <c r="A55" s="14"/>
      <c r="B55" s="203"/>
      <c r="C55" s="187"/>
      <c r="D55" s="126">
        <v>7</v>
      </c>
      <c r="E55" s="1" t="s">
        <v>67</v>
      </c>
      <c r="F55" s="216" t="s">
        <v>63</v>
      </c>
      <c r="G55" s="217"/>
      <c r="H55" s="216" t="s">
        <v>2</v>
      </c>
      <c r="I55" s="217"/>
      <c r="J55" s="216" t="s">
        <v>61</v>
      </c>
      <c r="K55" s="217"/>
      <c r="L55" s="216" t="s">
        <v>100</v>
      </c>
      <c r="M55" s="217"/>
      <c r="N55" s="32" t="s">
        <v>145</v>
      </c>
      <c r="O55" s="83">
        <v>6.8280000000000003</v>
      </c>
      <c r="P55" s="121">
        <f t="shared" si="7"/>
        <v>0.18300000000000072</v>
      </c>
      <c r="Q55" s="120">
        <f t="shared" si="8"/>
        <v>1.6000000000000014E-2</v>
      </c>
      <c r="R55" s="68">
        <v>7</v>
      </c>
      <c r="S55" s="14"/>
      <c r="T55" s="63">
        <v>2</v>
      </c>
      <c r="U55" s="14"/>
      <c r="V55" s="14"/>
    </row>
    <row r="56" spans="1:22" s="2" customFormat="1" ht="18" customHeight="1">
      <c r="A56" s="14"/>
      <c r="B56" s="203"/>
      <c r="C56" s="187"/>
      <c r="D56" s="126">
        <v>8</v>
      </c>
      <c r="E56" s="1" t="s">
        <v>133</v>
      </c>
      <c r="F56" s="216" t="s">
        <v>96</v>
      </c>
      <c r="G56" s="217"/>
      <c r="H56" s="216" t="s">
        <v>63</v>
      </c>
      <c r="I56" s="217"/>
      <c r="J56" s="216" t="s">
        <v>62</v>
      </c>
      <c r="K56" s="217"/>
      <c r="L56" s="216" t="s">
        <v>100</v>
      </c>
      <c r="M56" s="217"/>
      <c r="N56" s="32" t="s">
        <v>145</v>
      </c>
      <c r="O56" s="83">
        <v>6.8289999999999997</v>
      </c>
      <c r="P56" s="121">
        <f t="shared" si="7"/>
        <v>0.18400000000000016</v>
      </c>
      <c r="Q56" s="118">
        <f t="shared" si="8"/>
        <v>9.9999999999944578E-4</v>
      </c>
      <c r="R56" s="64">
        <v>3</v>
      </c>
      <c r="S56" s="14"/>
      <c r="T56" s="64">
        <v>3</v>
      </c>
      <c r="U56" s="14"/>
      <c r="V56" s="14"/>
    </row>
    <row r="57" spans="1:22" s="2" customFormat="1" ht="18" customHeight="1">
      <c r="A57" s="14"/>
      <c r="B57" s="203"/>
      <c r="C57" s="187"/>
      <c r="D57" s="126">
        <v>9</v>
      </c>
      <c r="E57" s="55" t="s">
        <v>166</v>
      </c>
      <c r="F57" s="216" t="s">
        <v>113</v>
      </c>
      <c r="G57" s="217"/>
      <c r="H57" s="216" t="s">
        <v>73</v>
      </c>
      <c r="I57" s="217"/>
      <c r="J57" s="216" t="s">
        <v>138</v>
      </c>
      <c r="K57" s="217"/>
      <c r="L57" s="216" t="s">
        <v>100</v>
      </c>
      <c r="M57" s="217"/>
      <c r="N57" s="85" t="s">
        <v>147</v>
      </c>
      <c r="O57" s="83">
        <v>6.8460000000000001</v>
      </c>
      <c r="P57" s="121">
        <f t="shared" si="7"/>
        <v>0.20100000000000051</v>
      </c>
      <c r="Q57" s="120">
        <f t="shared" si="8"/>
        <v>1.7000000000000348E-2</v>
      </c>
      <c r="R57" s="63">
        <v>2</v>
      </c>
      <c r="S57" s="14"/>
      <c r="T57" s="65">
        <v>4</v>
      </c>
      <c r="U57" s="14"/>
      <c r="V57" s="14"/>
    </row>
    <row r="58" spans="1:22" s="2" customFormat="1" ht="18" customHeight="1">
      <c r="A58" s="14"/>
      <c r="B58" s="203"/>
      <c r="C58" s="187"/>
      <c r="D58" s="126">
        <v>10</v>
      </c>
      <c r="E58" s="1" t="s">
        <v>171</v>
      </c>
      <c r="F58" s="216" t="s">
        <v>34</v>
      </c>
      <c r="G58" s="217"/>
      <c r="H58" s="216" t="s">
        <v>172</v>
      </c>
      <c r="I58" s="217"/>
      <c r="J58" s="216" t="s">
        <v>103</v>
      </c>
      <c r="K58" s="217"/>
      <c r="L58" s="216" t="s">
        <v>102</v>
      </c>
      <c r="M58" s="217"/>
      <c r="N58" s="32" t="s">
        <v>144</v>
      </c>
      <c r="O58" s="83">
        <v>6.883</v>
      </c>
      <c r="P58" s="121">
        <f t="shared" si="7"/>
        <v>0.23800000000000043</v>
      </c>
      <c r="Q58" s="120">
        <f t="shared" si="8"/>
        <v>3.6999999999999922E-2</v>
      </c>
      <c r="R58" s="68">
        <v>7</v>
      </c>
      <c r="S58" s="14"/>
      <c r="T58" s="66">
        <v>5</v>
      </c>
      <c r="U58" s="14"/>
      <c r="V58" s="14"/>
    </row>
    <row r="59" spans="1:22" s="2" customFormat="1" ht="18" customHeight="1">
      <c r="A59" s="14"/>
      <c r="B59" s="203"/>
      <c r="C59" s="187"/>
      <c r="D59" s="126">
        <v>11</v>
      </c>
      <c r="E59" s="1" t="s">
        <v>50</v>
      </c>
      <c r="F59" s="216" t="s">
        <v>2</v>
      </c>
      <c r="G59" s="217"/>
      <c r="H59" s="216" t="s">
        <v>114</v>
      </c>
      <c r="I59" s="217"/>
      <c r="J59" s="216" t="s">
        <v>61</v>
      </c>
      <c r="K59" s="217"/>
      <c r="L59" s="216" t="s">
        <v>100</v>
      </c>
      <c r="M59" s="217"/>
      <c r="N59" s="32" t="s">
        <v>147</v>
      </c>
      <c r="O59" s="86">
        <v>6.9039999999999999</v>
      </c>
      <c r="P59" s="121">
        <f t="shared" ref="P59" si="9">O59-$O$49</f>
        <v>0.25900000000000034</v>
      </c>
      <c r="Q59" s="120">
        <f t="shared" ref="Q59:Q61" si="10">O59-O58</f>
        <v>2.0999999999999908E-2</v>
      </c>
      <c r="R59" s="133">
        <v>8</v>
      </c>
      <c r="S59" s="14"/>
      <c r="T59" s="133">
        <v>8</v>
      </c>
      <c r="U59" s="14"/>
      <c r="V59" s="14"/>
    </row>
    <row r="60" spans="1:22" s="2" customFormat="1" ht="18" customHeight="1">
      <c r="A60" s="14"/>
      <c r="B60" s="203"/>
      <c r="C60" s="187"/>
      <c r="D60" s="126">
        <v>12</v>
      </c>
      <c r="E60" s="1" t="s">
        <v>167</v>
      </c>
      <c r="F60" s="216" t="s">
        <v>165</v>
      </c>
      <c r="G60" s="217"/>
      <c r="H60" s="216" t="s">
        <v>113</v>
      </c>
      <c r="I60" s="217"/>
      <c r="J60" s="216" t="s">
        <v>104</v>
      </c>
      <c r="K60" s="217"/>
      <c r="L60" s="216" t="s">
        <v>182</v>
      </c>
      <c r="M60" s="217"/>
      <c r="N60" s="85" t="s">
        <v>148</v>
      </c>
      <c r="O60" s="86">
        <v>6.9160000000000004</v>
      </c>
      <c r="P60" s="122">
        <f t="shared" si="7"/>
        <v>0.2710000000000008</v>
      </c>
      <c r="Q60" s="120">
        <f t="shared" si="10"/>
        <v>1.2000000000000455E-2</v>
      </c>
      <c r="R60" s="67">
        <v>6</v>
      </c>
      <c r="S60" s="14"/>
      <c r="T60" s="67">
        <v>6</v>
      </c>
      <c r="U60" s="14"/>
      <c r="V60" s="14"/>
    </row>
    <row r="61" spans="1:22" s="2" customFormat="1" ht="18" customHeight="1">
      <c r="A61" s="14"/>
      <c r="B61" s="203"/>
      <c r="C61" s="187"/>
      <c r="D61" s="126">
        <v>13</v>
      </c>
      <c r="E61" s="1" t="s">
        <v>176</v>
      </c>
      <c r="F61" s="216" t="s">
        <v>71</v>
      </c>
      <c r="G61" s="217"/>
      <c r="H61" s="216" t="s">
        <v>162</v>
      </c>
      <c r="I61" s="217"/>
      <c r="J61" s="216" t="s">
        <v>76</v>
      </c>
      <c r="K61" s="217"/>
      <c r="L61" s="216" t="s">
        <v>119</v>
      </c>
      <c r="M61" s="217"/>
      <c r="N61" s="85" t="s">
        <v>150</v>
      </c>
      <c r="O61" s="83">
        <v>6.9260000000000002</v>
      </c>
      <c r="P61" s="121">
        <f t="shared" si="7"/>
        <v>0.28100000000000058</v>
      </c>
      <c r="Q61" s="120">
        <f t="shared" si="10"/>
        <v>9.9999999999997868E-3</v>
      </c>
      <c r="R61" s="65">
        <v>4</v>
      </c>
      <c r="S61" s="14"/>
      <c r="T61" s="68">
        <v>7</v>
      </c>
      <c r="U61" s="14"/>
      <c r="V61" s="14"/>
    </row>
    <row r="62" spans="1:22" s="2" customFormat="1" ht="18" customHeight="1">
      <c r="A62" s="14"/>
      <c r="B62" s="203"/>
      <c r="C62" s="187"/>
      <c r="D62" s="126">
        <v>14</v>
      </c>
      <c r="E62" s="1" t="s">
        <v>178</v>
      </c>
      <c r="F62" s="216" t="s">
        <v>162</v>
      </c>
      <c r="G62" s="217"/>
      <c r="H62" s="216" t="s">
        <v>163</v>
      </c>
      <c r="I62" s="217"/>
      <c r="J62" s="216" t="s">
        <v>161</v>
      </c>
      <c r="K62" s="217"/>
      <c r="L62" s="216" t="s">
        <v>159</v>
      </c>
      <c r="M62" s="217"/>
      <c r="N62" s="85" t="s">
        <v>150</v>
      </c>
      <c r="O62" s="83">
        <v>6.9779999999999998</v>
      </c>
      <c r="P62" s="121">
        <f t="shared" si="7"/>
        <v>0.33300000000000018</v>
      </c>
      <c r="Q62" s="120">
        <f>O62-O61</f>
        <v>5.1999999999999602E-2</v>
      </c>
      <c r="R62" s="62">
        <v>1</v>
      </c>
      <c r="S62" s="14"/>
      <c r="T62" s="14"/>
      <c r="U62" s="14"/>
      <c r="V62" s="14"/>
    </row>
    <row r="63" spans="1:22" s="2" customFormat="1" ht="18" customHeight="1">
      <c r="A63" s="14"/>
      <c r="B63" s="203"/>
      <c r="C63" s="187"/>
      <c r="D63" s="126">
        <v>15</v>
      </c>
      <c r="E63" s="1" t="s">
        <v>131</v>
      </c>
      <c r="F63" s="216" t="s">
        <v>114</v>
      </c>
      <c r="G63" s="217"/>
      <c r="H63" s="216" t="s">
        <v>118</v>
      </c>
      <c r="I63" s="217"/>
      <c r="J63" s="216" t="s">
        <v>62</v>
      </c>
      <c r="K63" s="217"/>
      <c r="L63" s="216" t="s">
        <v>100</v>
      </c>
      <c r="M63" s="217"/>
      <c r="N63" s="85" t="s">
        <v>148</v>
      </c>
      <c r="O63" s="29">
        <v>7.1070000000000002</v>
      </c>
      <c r="P63" s="121">
        <f t="shared" si="7"/>
        <v>0.46200000000000063</v>
      </c>
      <c r="Q63" s="121">
        <f t="shared" si="8"/>
        <v>0.12900000000000045</v>
      </c>
      <c r="R63" s="66">
        <v>5</v>
      </c>
      <c r="S63" s="14"/>
      <c r="T63" s="14"/>
      <c r="U63" s="14"/>
      <c r="V63" s="14"/>
    </row>
    <row r="64" spans="1:22" s="2" customFormat="1" ht="18" customHeight="1">
      <c r="A64" s="5"/>
      <c r="B64" s="203"/>
      <c r="C64" s="18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4"/>
    </row>
    <row r="65" spans="1:22" s="2" customFormat="1" ht="18" customHeight="1">
      <c r="A65" s="14"/>
      <c r="B65" s="203"/>
      <c r="C65" s="187"/>
      <c r="D65" s="188" t="s">
        <v>21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205"/>
      <c r="V65" s="14"/>
    </row>
    <row r="66" spans="1:22" s="2" customFormat="1" ht="18" customHeight="1">
      <c r="A66" s="14"/>
      <c r="B66" s="203"/>
      <c r="C66" s="187"/>
      <c r="D66" s="158" t="s">
        <v>1</v>
      </c>
      <c r="E66" s="213" t="s">
        <v>14</v>
      </c>
      <c r="F66" s="214" t="s">
        <v>4</v>
      </c>
      <c r="G66" s="212" t="s">
        <v>18</v>
      </c>
      <c r="H66" s="200" t="s">
        <v>15</v>
      </c>
      <c r="I66" s="201"/>
      <c r="J66" s="201"/>
      <c r="K66" s="201"/>
      <c r="L66" s="201"/>
      <c r="M66" s="201"/>
      <c r="N66" s="202"/>
      <c r="O66" s="200" t="s">
        <v>16</v>
      </c>
      <c r="P66" s="201"/>
      <c r="Q66" s="201"/>
      <c r="R66" s="201"/>
      <c r="S66" s="201"/>
      <c r="T66" s="201"/>
      <c r="U66" s="202"/>
      <c r="V66" s="14"/>
    </row>
    <row r="67" spans="1:22" s="2" customFormat="1" ht="18" customHeight="1">
      <c r="A67" s="14"/>
      <c r="B67" s="203"/>
      <c r="C67" s="187"/>
      <c r="D67" s="158"/>
      <c r="E67" s="213"/>
      <c r="F67" s="215"/>
      <c r="G67" s="212"/>
      <c r="H67" s="99" t="s">
        <v>77</v>
      </c>
      <c r="I67" s="31" t="s">
        <v>17</v>
      </c>
      <c r="J67" s="22">
        <v>1</v>
      </c>
      <c r="K67" s="19">
        <v>2</v>
      </c>
      <c r="L67" s="20">
        <v>3</v>
      </c>
      <c r="M67" s="21">
        <v>4</v>
      </c>
      <c r="N67" s="26">
        <v>5</v>
      </c>
      <c r="O67" s="99" t="s">
        <v>77</v>
      </c>
      <c r="P67" s="31" t="s">
        <v>17</v>
      </c>
      <c r="Q67" s="22">
        <v>1</v>
      </c>
      <c r="R67" s="19">
        <v>2</v>
      </c>
      <c r="S67" s="20">
        <v>3</v>
      </c>
      <c r="T67" s="21">
        <v>4</v>
      </c>
      <c r="U67" s="26">
        <v>5</v>
      </c>
      <c r="V67" s="14"/>
    </row>
    <row r="68" spans="1:22" s="2" customFormat="1" ht="18" customHeight="1">
      <c r="A68" s="14"/>
      <c r="B68" s="203"/>
      <c r="C68" s="187"/>
      <c r="D68" s="126">
        <v>1</v>
      </c>
      <c r="E68" s="1" t="s">
        <v>132</v>
      </c>
      <c r="F68" s="33">
        <v>20</v>
      </c>
      <c r="G68" s="109">
        <f t="shared" ref="G68:G82" si="11">I68+P68</f>
        <v>518.05999999999995</v>
      </c>
      <c r="H68" s="128" t="s">
        <v>179</v>
      </c>
      <c r="I68" s="87">
        <f t="shared" ref="I68:I82" si="12">SUM(J68:N68)</f>
        <v>262.19</v>
      </c>
      <c r="J68" s="136">
        <v>53.19</v>
      </c>
      <c r="K68" s="136">
        <v>53</v>
      </c>
      <c r="L68" s="136">
        <v>53</v>
      </c>
      <c r="M68" s="105">
        <v>52</v>
      </c>
      <c r="N68" s="106">
        <v>51</v>
      </c>
      <c r="O68" s="128" t="s">
        <v>123</v>
      </c>
      <c r="P68" s="88">
        <f t="shared" ref="P68:P82" si="13">SUM(Q68:U68)</f>
        <v>255.87</v>
      </c>
      <c r="Q68" s="105">
        <v>51.87</v>
      </c>
      <c r="R68" s="105">
        <v>52</v>
      </c>
      <c r="S68" s="106">
        <v>51</v>
      </c>
      <c r="T68" s="105">
        <v>52</v>
      </c>
      <c r="U68" s="39">
        <v>49</v>
      </c>
      <c r="V68" s="14"/>
    </row>
    <row r="69" spans="1:22" s="2" customFormat="1" ht="18" customHeight="1">
      <c r="A69" s="14"/>
      <c r="B69" s="203"/>
      <c r="C69" s="187"/>
      <c r="D69" s="126">
        <v>2</v>
      </c>
      <c r="E69" s="1" t="s">
        <v>171</v>
      </c>
      <c r="F69" s="33">
        <v>18</v>
      </c>
      <c r="G69" s="109">
        <f t="shared" si="11"/>
        <v>506.84</v>
      </c>
      <c r="H69" s="128" t="s">
        <v>84</v>
      </c>
      <c r="I69" s="25">
        <f t="shared" si="12"/>
        <v>249.31</v>
      </c>
      <c r="J69" s="106">
        <v>51</v>
      </c>
      <c r="K69" s="107">
        <v>50</v>
      </c>
      <c r="L69" s="106">
        <v>51</v>
      </c>
      <c r="M69" s="39">
        <v>49</v>
      </c>
      <c r="N69" s="39">
        <v>48.31</v>
      </c>
      <c r="O69" s="128" t="s">
        <v>179</v>
      </c>
      <c r="P69" s="87">
        <f t="shared" si="13"/>
        <v>257.52999999999997</v>
      </c>
      <c r="Q69" s="105">
        <v>52</v>
      </c>
      <c r="R69" s="105">
        <v>52</v>
      </c>
      <c r="S69" s="105">
        <v>52</v>
      </c>
      <c r="T69" s="106">
        <v>51</v>
      </c>
      <c r="U69" s="106">
        <v>50.53</v>
      </c>
      <c r="V69" s="14"/>
    </row>
    <row r="70" spans="1:22" s="2" customFormat="1" ht="18" customHeight="1">
      <c r="A70" s="14"/>
      <c r="B70" s="203"/>
      <c r="C70" s="187"/>
      <c r="D70" s="126">
        <v>3</v>
      </c>
      <c r="E70" s="1" t="s">
        <v>133</v>
      </c>
      <c r="F70" s="33">
        <v>16</v>
      </c>
      <c r="G70" s="109">
        <f t="shared" si="11"/>
        <v>506.77</v>
      </c>
      <c r="H70" s="128" t="s">
        <v>87</v>
      </c>
      <c r="I70" s="90">
        <f t="shared" si="12"/>
        <v>251.16</v>
      </c>
      <c r="J70" s="105">
        <v>52.16</v>
      </c>
      <c r="K70" s="105">
        <v>52</v>
      </c>
      <c r="L70" s="106">
        <v>51</v>
      </c>
      <c r="M70" s="39">
        <v>49</v>
      </c>
      <c r="N70" s="39">
        <v>47</v>
      </c>
      <c r="O70" s="128" t="s">
        <v>88</v>
      </c>
      <c r="P70" s="89">
        <f t="shared" si="13"/>
        <v>255.61</v>
      </c>
      <c r="Q70" s="105">
        <v>51.61</v>
      </c>
      <c r="R70" s="105">
        <v>52</v>
      </c>
      <c r="S70" s="105">
        <v>52</v>
      </c>
      <c r="T70" s="105">
        <v>52</v>
      </c>
      <c r="U70" s="39">
        <v>48</v>
      </c>
      <c r="V70" s="14"/>
    </row>
    <row r="71" spans="1:22" s="2" customFormat="1" ht="18" customHeight="1">
      <c r="A71" s="14"/>
      <c r="B71" s="203"/>
      <c r="C71" s="187"/>
      <c r="D71" s="126">
        <v>4</v>
      </c>
      <c r="E71" s="1" t="s">
        <v>135</v>
      </c>
      <c r="F71" s="33">
        <v>15</v>
      </c>
      <c r="G71" s="109">
        <f t="shared" si="11"/>
        <v>502.21000000000004</v>
      </c>
      <c r="H71" s="128" t="s">
        <v>79</v>
      </c>
      <c r="I71" s="90">
        <f t="shared" si="12"/>
        <v>250.3</v>
      </c>
      <c r="J71" s="39">
        <v>49</v>
      </c>
      <c r="K71" s="106">
        <v>51</v>
      </c>
      <c r="L71" s="106">
        <v>51</v>
      </c>
      <c r="M71" s="107">
        <v>50.3</v>
      </c>
      <c r="N71" s="39">
        <v>49</v>
      </c>
      <c r="O71" s="128" t="s">
        <v>80</v>
      </c>
      <c r="P71" s="90">
        <f t="shared" si="13"/>
        <v>251.91</v>
      </c>
      <c r="Q71" s="105">
        <v>52</v>
      </c>
      <c r="R71" s="39">
        <v>47</v>
      </c>
      <c r="S71" s="106">
        <v>51</v>
      </c>
      <c r="T71" s="105">
        <v>51.91</v>
      </c>
      <c r="U71" s="107">
        <v>50</v>
      </c>
      <c r="V71" s="14"/>
    </row>
    <row r="72" spans="1:22" s="2" customFormat="1" ht="18" customHeight="1">
      <c r="A72" s="14"/>
      <c r="B72" s="203"/>
      <c r="C72" s="187"/>
      <c r="D72" s="126">
        <v>5</v>
      </c>
      <c r="E72" s="55" t="s">
        <v>136</v>
      </c>
      <c r="F72" s="33">
        <v>14</v>
      </c>
      <c r="G72" s="109">
        <f t="shared" si="11"/>
        <v>500.03999999999996</v>
      </c>
      <c r="H72" s="128" t="s">
        <v>80</v>
      </c>
      <c r="I72" s="88">
        <f t="shared" si="12"/>
        <v>253.6</v>
      </c>
      <c r="J72" s="107">
        <v>50</v>
      </c>
      <c r="K72" s="136">
        <v>52.6</v>
      </c>
      <c r="L72" s="106">
        <v>51</v>
      </c>
      <c r="M72" s="106">
        <v>51</v>
      </c>
      <c r="N72" s="39">
        <v>49</v>
      </c>
      <c r="O72" s="128" t="s">
        <v>84</v>
      </c>
      <c r="P72" s="25">
        <f t="shared" si="13"/>
        <v>246.44</v>
      </c>
      <c r="Q72" s="39">
        <v>48</v>
      </c>
      <c r="R72" s="107">
        <v>50.44</v>
      </c>
      <c r="S72" s="107">
        <v>50</v>
      </c>
      <c r="T72" s="107">
        <v>50</v>
      </c>
      <c r="U72" s="39">
        <v>48</v>
      </c>
      <c r="V72" s="14"/>
    </row>
    <row r="73" spans="1:22" s="2" customFormat="1" ht="18" customHeight="1">
      <c r="A73" s="14"/>
      <c r="B73" s="203"/>
      <c r="C73" s="187"/>
      <c r="D73" s="126">
        <v>6</v>
      </c>
      <c r="E73" s="1" t="s">
        <v>193</v>
      </c>
      <c r="F73" s="33">
        <v>13</v>
      </c>
      <c r="G73" s="109">
        <f t="shared" si="11"/>
        <v>500.01</v>
      </c>
      <c r="H73" s="128" t="s">
        <v>123</v>
      </c>
      <c r="I73" s="90">
        <f t="shared" si="12"/>
        <v>251.25</v>
      </c>
      <c r="J73" s="107">
        <v>50</v>
      </c>
      <c r="K73" s="105">
        <v>52</v>
      </c>
      <c r="L73" s="106">
        <v>51.25</v>
      </c>
      <c r="M73" s="107">
        <v>50</v>
      </c>
      <c r="N73" s="39">
        <v>48</v>
      </c>
      <c r="O73" s="128" t="s">
        <v>87</v>
      </c>
      <c r="P73" s="25">
        <f t="shared" si="13"/>
        <v>248.76</v>
      </c>
      <c r="Q73" s="107">
        <v>50</v>
      </c>
      <c r="R73" s="107">
        <v>50</v>
      </c>
      <c r="S73" s="105">
        <v>51.76</v>
      </c>
      <c r="T73" s="106">
        <v>51</v>
      </c>
      <c r="U73" s="39">
        <v>46</v>
      </c>
      <c r="V73" s="14"/>
    </row>
    <row r="74" spans="1:22" s="2" customFormat="1" ht="18" customHeight="1">
      <c r="A74" s="14"/>
      <c r="B74" s="203"/>
      <c r="C74" s="187"/>
      <c r="D74" s="126">
        <v>7</v>
      </c>
      <c r="E74" s="1" t="s">
        <v>177</v>
      </c>
      <c r="F74" s="33">
        <v>12</v>
      </c>
      <c r="G74" s="69">
        <f t="shared" si="11"/>
        <v>498.66</v>
      </c>
      <c r="H74" s="128" t="s">
        <v>120</v>
      </c>
      <c r="I74" s="89">
        <f t="shared" si="12"/>
        <v>252.99</v>
      </c>
      <c r="J74" s="106">
        <v>51</v>
      </c>
      <c r="K74" s="106">
        <v>51</v>
      </c>
      <c r="L74" s="105">
        <v>52</v>
      </c>
      <c r="M74" s="107">
        <v>50</v>
      </c>
      <c r="N74" s="39">
        <v>48.99</v>
      </c>
      <c r="O74" s="128" t="s">
        <v>91</v>
      </c>
      <c r="P74" s="25">
        <f t="shared" si="13"/>
        <v>245.67000000000002</v>
      </c>
      <c r="Q74" s="39">
        <v>49</v>
      </c>
      <c r="R74" s="107">
        <v>50</v>
      </c>
      <c r="S74" s="39">
        <v>49</v>
      </c>
      <c r="T74" s="39">
        <v>49</v>
      </c>
      <c r="U74" s="39">
        <v>48.67</v>
      </c>
      <c r="V74" s="14"/>
    </row>
    <row r="75" spans="1:22" s="2" customFormat="1" ht="18" customHeight="1">
      <c r="A75" s="14"/>
      <c r="B75" s="203"/>
      <c r="C75" s="187"/>
      <c r="D75" s="126">
        <v>8</v>
      </c>
      <c r="E75" s="1" t="s">
        <v>67</v>
      </c>
      <c r="F75" s="33">
        <v>11</v>
      </c>
      <c r="G75" s="69">
        <f t="shared" si="11"/>
        <v>497.06</v>
      </c>
      <c r="H75" s="128" t="s">
        <v>88</v>
      </c>
      <c r="I75" s="90">
        <f t="shared" si="12"/>
        <v>252.34</v>
      </c>
      <c r="J75" s="107">
        <v>50</v>
      </c>
      <c r="K75" s="106">
        <v>51</v>
      </c>
      <c r="L75" s="105">
        <v>52</v>
      </c>
      <c r="M75" s="107">
        <v>50</v>
      </c>
      <c r="N75" s="39">
        <v>49.34</v>
      </c>
      <c r="O75" s="128" t="s">
        <v>82</v>
      </c>
      <c r="P75" s="25">
        <f t="shared" si="13"/>
        <v>244.72</v>
      </c>
      <c r="Q75" s="39">
        <v>49</v>
      </c>
      <c r="R75" s="107">
        <v>50</v>
      </c>
      <c r="S75" s="107">
        <v>50</v>
      </c>
      <c r="T75" s="39">
        <v>48</v>
      </c>
      <c r="U75" s="39">
        <v>47.72</v>
      </c>
      <c r="V75" s="14"/>
    </row>
    <row r="76" spans="1:22" s="2" customFormat="1" ht="18" customHeight="1">
      <c r="A76" s="14"/>
      <c r="B76" s="203"/>
      <c r="C76" s="187"/>
      <c r="D76" s="126">
        <v>9</v>
      </c>
      <c r="E76" s="55" t="s">
        <v>167</v>
      </c>
      <c r="F76" s="33">
        <v>10</v>
      </c>
      <c r="G76" s="69">
        <f t="shared" si="11"/>
        <v>494.96000000000004</v>
      </c>
      <c r="H76" s="128" t="s">
        <v>81</v>
      </c>
      <c r="I76" s="90">
        <f t="shared" si="12"/>
        <v>251.12</v>
      </c>
      <c r="J76" s="107">
        <v>50</v>
      </c>
      <c r="K76" s="106">
        <v>51</v>
      </c>
      <c r="L76" s="105">
        <v>52</v>
      </c>
      <c r="M76" s="107">
        <v>50</v>
      </c>
      <c r="N76" s="39">
        <v>48.12</v>
      </c>
      <c r="O76" s="128" t="s">
        <v>116</v>
      </c>
      <c r="P76" s="25">
        <f t="shared" si="13"/>
        <v>243.84</v>
      </c>
      <c r="Q76" s="39">
        <v>49</v>
      </c>
      <c r="R76" s="39">
        <v>49</v>
      </c>
      <c r="S76" s="107">
        <v>50</v>
      </c>
      <c r="T76" s="39">
        <v>48</v>
      </c>
      <c r="U76" s="39">
        <v>47.84</v>
      </c>
      <c r="V76" s="14"/>
    </row>
    <row r="77" spans="1:22" s="2" customFormat="1" ht="18" customHeight="1">
      <c r="A77" s="14"/>
      <c r="B77" s="203"/>
      <c r="C77" s="187"/>
      <c r="D77" s="126">
        <v>10</v>
      </c>
      <c r="E77" s="1" t="s">
        <v>131</v>
      </c>
      <c r="F77" s="33">
        <v>9</v>
      </c>
      <c r="G77" s="69">
        <f t="shared" si="11"/>
        <v>489.84000000000003</v>
      </c>
      <c r="H77" s="128" t="s">
        <v>117</v>
      </c>
      <c r="I77" s="25">
        <f t="shared" si="12"/>
        <v>242.61</v>
      </c>
      <c r="J77" s="39">
        <v>49</v>
      </c>
      <c r="K77" s="107">
        <v>50</v>
      </c>
      <c r="L77" s="106">
        <v>50.61</v>
      </c>
      <c r="M77" s="39">
        <v>48</v>
      </c>
      <c r="N77" s="39">
        <v>45</v>
      </c>
      <c r="O77" s="128" t="s">
        <v>120</v>
      </c>
      <c r="P77" s="25">
        <f t="shared" si="13"/>
        <v>247.23</v>
      </c>
      <c r="Q77" s="39">
        <v>49</v>
      </c>
      <c r="R77" s="106">
        <v>51</v>
      </c>
      <c r="S77" s="106">
        <v>51.23</v>
      </c>
      <c r="T77" s="39">
        <v>49</v>
      </c>
      <c r="U77" s="39">
        <v>47</v>
      </c>
      <c r="V77" s="14"/>
    </row>
    <row r="78" spans="1:22" s="2" customFormat="1" ht="18" customHeight="1">
      <c r="A78" s="14"/>
      <c r="B78" s="203"/>
      <c r="C78" s="187"/>
      <c r="D78" s="126">
        <v>11</v>
      </c>
      <c r="E78" s="1" t="s">
        <v>72</v>
      </c>
      <c r="F78" s="33">
        <v>8</v>
      </c>
      <c r="G78" s="69">
        <f t="shared" si="11"/>
        <v>488.83000000000004</v>
      </c>
      <c r="H78" s="128" t="s">
        <v>85</v>
      </c>
      <c r="I78" s="25">
        <f t="shared" si="12"/>
        <v>242.05</v>
      </c>
      <c r="J78" s="106">
        <v>51</v>
      </c>
      <c r="K78" s="39">
        <v>42</v>
      </c>
      <c r="L78" s="106">
        <v>51</v>
      </c>
      <c r="M78" s="107">
        <v>50</v>
      </c>
      <c r="N78" s="39">
        <v>48.05</v>
      </c>
      <c r="O78" s="128" t="s">
        <v>81</v>
      </c>
      <c r="P78" s="25">
        <f t="shared" si="13"/>
        <v>246.78</v>
      </c>
      <c r="Q78" s="107">
        <v>50</v>
      </c>
      <c r="R78" s="106">
        <v>51</v>
      </c>
      <c r="S78" s="106">
        <v>51</v>
      </c>
      <c r="T78" s="39">
        <v>48</v>
      </c>
      <c r="U78" s="39">
        <v>46.78</v>
      </c>
      <c r="V78" s="14"/>
    </row>
    <row r="79" spans="1:22" s="2" customFormat="1" ht="18" customHeight="1">
      <c r="A79" s="14"/>
      <c r="B79" s="203"/>
      <c r="C79" s="187"/>
      <c r="D79" s="126">
        <v>12</v>
      </c>
      <c r="E79" s="1" t="s">
        <v>166</v>
      </c>
      <c r="F79" s="33">
        <v>7</v>
      </c>
      <c r="G79" s="69">
        <f t="shared" si="11"/>
        <v>484.72</v>
      </c>
      <c r="H79" s="128" t="s">
        <v>116</v>
      </c>
      <c r="I79" s="25">
        <f t="shared" si="12"/>
        <v>241.78</v>
      </c>
      <c r="J79" s="39">
        <v>49</v>
      </c>
      <c r="K79" s="39">
        <v>48</v>
      </c>
      <c r="L79" s="107">
        <v>50</v>
      </c>
      <c r="M79" s="107">
        <v>49.78</v>
      </c>
      <c r="N79" s="39">
        <v>45</v>
      </c>
      <c r="O79" s="128" t="s">
        <v>85</v>
      </c>
      <c r="P79" s="25">
        <f t="shared" si="13"/>
        <v>242.94</v>
      </c>
      <c r="Q79" s="39">
        <v>49</v>
      </c>
      <c r="R79" s="39">
        <v>48</v>
      </c>
      <c r="S79" s="107">
        <v>50</v>
      </c>
      <c r="T79" s="107">
        <v>49.94</v>
      </c>
      <c r="U79" s="39">
        <v>46</v>
      </c>
      <c r="V79" s="14"/>
    </row>
    <row r="80" spans="1:22" s="2" customFormat="1" ht="18" customHeight="1">
      <c r="A80" s="14"/>
      <c r="B80" s="203"/>
      <c r="C80" s="187"/>
      <c r="D80" s="126">
        <v>13</v>
      </c>
      <c r="E80" s="1" t="s">
        <v>50</v>
      </c>
      <c r="F80" s="33">
        <v>6</v>
      </c>
      <c r="G80" s="69">
        <f t="shared" si="11"/>
        <v>481.18</v>
      </c>
      <c r="H80" s="128" t="s">
        <v>82</v>
      </c>
      <c r="I80" s="25">
        <f t="shared" si="12"/>
        <v>247.88</v>
      </c>
      <c r="J80" s="39">
        <v>49</v>
      </c>
      <c r="K80" s="106">
        <v>51</v>
      </c>
      <c r="L80" s="106">
        <v>51</v>
      </c>
      <c r="M80" s="39">
        <v>49</v>
      </c>
      <c r="N80" s="39">
        <v>47.88</v>
      </c>
      <c r="O80" s="128" t="s">
        <v>117</v>
      </c>
      <c r="P80" s="25">
        <f t="shared" si="13"/>
        <v>233.3</v>
      </c>
      <c r="Q80" s="39">
        <v>48</v>
      </c>
      <c r="R80" s="39">
        <v>47</v>
      </c>
      <c r="S80" s="39">
        <v>49</v>
      </c>
      <c r="T80" s="39">
        <v>46</v>
      </c>
      <c r="U80" s="39">
        <v>43.3</v>
      </c>
      <c r="V80" s="14"/>
    </row>
    <row r="81" spans="1:24" s="2" customFormat="1" ht="18" customHeight="1">
      <c r="A81" s="14"/>
      <c r="B81" s="203"/>
      <c r="C81" s="187"/>
      <c r="D81" s="126">
        <v>14</v>
      </c>
      <c r="E81" s="1" t="s">
        <v>178</v>
      </c>
      <c r="F81" s="33">
        <v>5</v>
      </c>
      <c r="G81" s="69">
        <f t="shared" si="11"/>
        <v>475.6</v>
      </c>
      <c r="H81" s="128" t="s">
        <v>86</v>
      </c>
      <c r="I81" s="25">
        <f t="shared" si="12"/>
        <v>241.51</v>
      </c>
      <c r="J81" s="39">
        <v>48</v>
      </c>
      <c r="K81" s="106">
        <v>50.51</v>
      </c>
      <c r="L81" s="39">
        <v>48</v>
      </c>
      <c r="M81" s="39">
        <v>49</v>
      </c>
      <c r="N81" s="39">
        <v>46</v>
      </c>
      <c r="O81" s="128" t="s">
        <v>89</v>
      </c>
      <c r="P81" s="25">
        <f t="shared" si="13"/>
        <v>234.09</v>
      </c>
      <c r="Q81" s="39">
        <v>45</v>
      </c>
      <c r="R81" s="39">
        <v>49.09</v>
      </c>
      <c r="S81" s="39">
        <v>46</v>
      </c>
      <c r="T81" s="39">
        <v>48</v>
      </c>
      <c r="U81" s="39">
        <v>46</v>
      </c>
      <c r="V81" s="14"/>
    </row>
    <row r="82" spans="1:24" s="2" customFormat="1" ht="18" customHeight="1">
      <c r="A82" s="14"/>
      <c r="B82" s="203"/>
      <c r="C82" s="187"/>
      <c r="D82" s="126">
        <v>15</v>
      </c>
      <c r="E82" s="1" t="s">
        <v>176</v>
      </c>
      <c r="F82" s="33">
        <v>4</v>
      </c>
      <c r="G82" s="69">
        <f t="shared" si="11"/>
        <v>472.44000000000005</v>
      </c>
      <c r="H82" s="128" t="s">
        <v>91</v>
      </c>
      <c r="I82" s="25">
        <f t="shared" si="12"/>
        <v>242.17000000000002</v>
      </c>
      <c r="J82" s="39">
        <v>48</v>
      </c>
      <c r="K82" s="107">
        <v>50</v>
      </c>
      <c r="L82" s="39">
        <v>49</v>
      </c>
      <c r="M82" s="39">
        <v>48</v>
      </c>
      <c r="N82" s="39">
        <v>47.17</v>
      </c>
      <c r="O82" s="128" t="s">
        <v>86</v>
      </c>
      <c r="P82" s="25">
        <f t="shared" si="13"/>
        <v>230.27</v>
      </c>
      <c r="Q82" s="39">
        <v>46</v>
      </c>
      <c r="R82" s="39">
        <v>46</v>
      </c>
      <c r="S82" s="39">
        <v>47</v>
      </c>
      <c r="T82" s="39">
        <v>47</v>
      </c>
      <c r="U82" s="39">
        <v>44.27</v>
      </c>
      <c r="V82" s="14"/>
    </row>
    <row r="83" spans="1:24" s="2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X83"/>
    </row>
  </sheetData>
  <sortState ref="E68:U82">
    <sortCondition descending="1" ref="G68:G82"/>
  </sortState>
  <mergeCells count="161">
    <mergeCell ref="F9:G9"/>
    <mergeCell ref="H9:I9"/>
    <mergeCell ref="J9:K9"/>
    <mergeCell ref="L9:M9"/>
    <mergeCell ref="F22:G22"/>
    <mergeCell ref="H22:I22"/>
    <mergeCell ref="J22:K22"/>
    <mergeCell ref="L22:M22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H10:I10"/>
    <mergeCell ref="J10:K10"/>
    <mergeCell ref="L10:M10"/>
    <mergeCell ref="F11:G11"/>
    <mergeCell ref="O66:U66"/>
    <mergeCell ref="F49:G49"/>
    <mergeCell ref="H49:I49"/>
    <mergeCell ref="J49:K49"/>
    <mergeCell ref="L49:M49"/>
    <mergeCell ref="F59:G59"/>
    <mergeCell ref="H59:I59"/>
    <mergeCell ref="J59:K59"/>
    <mergeCell ref="F63:G63"/>
    <mergeCell ref="H63:I63"/>
    <mergeCell ref="J63:K63"/>
    <mergeCell ref="L63:M63"/>
    <mergeCell ref="D65:U65"/>
    <mergeCell ref="D66:D67"/>
    <mergeCell ref="E66:E67"/>
    <mergeCell ref="F66:F67"/>
    <mergeCell ref="G66:G67"/>
    <mergeCell ref="H66:N66"/>
    <mergeCell ref="F61:G61"/>
    <mergeCell ref="H61:I61"/>
    <mergeCell ref="J61:K61"/>
    <mergeCell ref="L61:M61"/>
    <mergeCell ref="F62:G62"/>
    <mergeCell ref="H62:I62"/>
    <mergeCell ref="J62:K62"/>
    <mergeCell ref="L62:M62"/>
    <mergeCell ref="F58:G58"/>
    <mergeCell ref="H58:I58"/>
    <mergeCell ref="J58:K58"/>
    <mergeCell ref="L58:M58"/>
    <mergeCell ref="F60:G60"/>
    <mergeCell ref="H60:I60"/>
    <mergeCell ref="J60:K60"/>
    <mergeCell ref="L60:M60"/>
    <mergeCell ref="L59:M59"/>
    <mergeCell ref="F57:G57"/>
    <mergeCell ref="H57:I57"/>
    <mergeCell ref="J57:K57"/>
    <mergeCell ref="L57:M57"/>
    <mergeCell ref="F54:G54"/>
    <mergeCell ref="H54:I54"/>
    <mergeCell ref="J54:K54"/>
    <mergeCell ref="L54:M54"/>
    <mergeCell ref="F55:G55"/>
    <mergeCell ref="H55:I55"/>
    <mergeCell ref="J55:K55"/>
    <mergeCell ref="L55:M55"/>
    <mergeCell ref="L50:M50"/>
    <mergeCell ref="F51:G51"/>
    <mergeCell ref="H51:I51"/>
    <mergeCell ref="J51:K51"/>
    <mergeCell ref="L51:M51"/>
    <mergeCell ref="F56:G56"/>
    <mergeCell ref="H56:I56"/>
    <mergeCell ref="J56:K56"/>
    <mergeCell ref="L56:M56"/>
    <mergeCell ref="O47:O48"/>
    <mergeCell ref="P47:Q47"/>
    <mergeCell ref="R47:R48"/>
    <mergeCell ref="O26:U26"/>
    <mergeCell ref="C46:C82"/>
    <mergeCell ref="D46:P46"/>
    <mergeCell ref="D47:D48"/>
    <mergeCell ref="E47:E48"/>
    <mergeCell ref="F47:G48"/>
    <mergeCell ref="H47:I48"/>
    <mergeCell ref="J47:K48"/>
    <mergeCell ref="L47:M48"/>
    <mergeCell ref="N47:N48"/>
    <mergeCell ref="F52:G52"/>
    <mergeCell ref="H52:I52"/>
    <mergeCell ref="J52:K52"/>
    <mergeCell ref="L52:M52"/>
    <mergeCell ref="F53:G53"/>
    <mergeCell ref="H53:I53"/>
    <mergeCell ref="J53:K53"/>
    <mergeCell ref="L53:M53"/>
    <mergeCell ref="F50:G50"/>
    <mergeCell ref="H50:I50"/>
    <mergeCell ref="J50:K50"/>
    <mergeCell ref="D25:U25"/>
    <mergeCell ref="D26:D27"/>
    <mergeCell ref="E26:E27"/>
    <mergeCell ref="F26:F27"/>
    <mergeCell ref="G26:G27"/>
    <mergeCell ref="H26:N26"/>
    <mergeCell ref="F20:G20"/>
    <mergeCell ref="H20:I20"/>
    <mergeCell ref="J20:K20"/>
    <mergeCell ref="L20:M20"/>
    <mergeCell ref="F21:G21"/>
    <mergeCell ref="H21:I21"/>
    <mergeCell ref="J21:K21"/>
    <mergeCell ref="L21:M21"/>
    <mergeCell ref="F23:G23"/>
    <mergeCell ref="H23:I23"/>
    <mergeCell ref="J23:K23"/>
    <mergeCell ref="L23:M23"/>
    <mergeCell ref="H11:I11"/>
    <mergeCell ref="J11:K11"/>
    <mergeCell ref="L11:M11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L7:M8"/>
    <mergeCell ref="N7:N8"/>
    <mergeCell ref="O7:O8"/>
    <mergeCell ref="P7:Q7"/>
    <mergeCell ref="R7:R8"/>
    <mergeCell ref="B2:D2"/>
    <mergeCell ref="E2:S2"/>
    <mergeCell ref="B6:B82"/>
    <mergeCell ref="C6:C42"/>
    <mergeCell ref="D6:Q6"/>
    <mergeCell ref="D7:D8"/>
    <mergeCell ref="E7:E8"/>
    <mergeCell ref="F7:G8"/>
    <mergeCell ref="H7:I8"/>
    <mergeCell ref="J7:K8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69"/>
  <sheetViews>
    <sheetView tabSelected="1" zoomScale="90" zoomScaleNormal="90" workbookViewId="0">
      <selection activeCell="U16" sqref="U16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10.7109375" style="4" customWidth="1"/>
    <col min="11" max="12" width="9.7109375" style="4" customWidth="1"/>
    <col min="13" max="17" width="9.7109375" style="9" customWidth="1"/>
    <col min="18" max="23" width="9.7109375" style="2" customWidth="1"/>
    <col min="24" max="24" width="4.5703125" style="2" customWidth="1"/>
  </cols>
  <sheetData>
    <row r="1" spans="1:25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  <c r="R1" s="5"/>
      <c r="S1" s="5"/>
      <c r="T1" s="5"/>
      <c r="U1" s="5"/>
      <c r="V1" s="5"/>
      <c r="W1" s="16"/>
    </row>
    <row r="2" spans="1:25" ht="43.5" customHeight="1">
      <c r="A2" s="14"/>
      <c r="B2" s="165" t="s">
        <v>43</v>
      </c>
      <c r="C2" s="165"/>
      <c r="D2" s="165"/>
      <c r="E2" s="164" t="s">
        <v>191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220" t="s">
        <v>35</v>
      </c>
      <c r="V2" s="220"/>
      <c r="W2" s="16"/>
    </row>
    <row r="3" spans="1:25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5"/>
      <c r="M3" s="8"/>
      <c r="N3" s="8"/>
      <c r="O3" s="8"/>
      <c r="P3" s="8"/>
      <c r="Q3" s="8"/>
      <c r="R3" s="5"/>
      <c r="S3" s="16"/>
      <c r="T3" s="16"/>
      <c r="U3" s="16"/>
      <c r="V3" s="16"/>
      <c r="W3" s="16"/>
    </row>
    <row r="4" spans="1:25" s="2" customFormat="1" ht="12.75">
      <c r="A4" s="40"/>
      <c r="B4" s="30"/>
      <c r="C4" s="40"/>
      <c r="D4" s="30"/>
      <c r="E4" s="40"/>
      <c r="F4" s="30"/>
      <c r="G4" s="40"/>
      <c r="H4" s="40"/>
      <c r="I4" s="40"/>
      <c r="J4" s="30"/>
      <c r="K4" s="40"/>
      <c r="L4" s="30"/>
      <c r="M4" s="40"/>
      <c r="N4" s="30"/>
      <c r="O4" s="40"/>
      <c r="P4" s="40"/>
      <c r="Q4" s="30"/>
      <c r="R4" s="40"/>
      <c r="S4" s="30"/>
      <c r="T4" s="40"/>
      <c r="U4" s="30"/>
      <c r="V4" s="40"/>
      <c r="W4" s="40"/>
    </row>
    <row r="5" spans="1:25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5" s="2" customFormat="1" ht="18" customHeight="1">
      <c r="A6" s="14"/>
      <c r="B6" s="203">
        <v>44905</v>
      </c>
      <c r="C6" s="187" t="s">
        <v>23</v>
      </c>
      <c r="D6" s="188" t="s">
        <v>175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4"/>
      <c r="S6" s="16"/>
      <c r="T6" s="16"/>
      <c r="U6" s="16"/>
      <c r="V6" s="16"/>
      <c r="W6" s="5"/>
    </row>
    <row r="7" spans="1:25" s="2" customFormat="1" ht="18" customHeight="1">
      <c r="A7" s="14"/>
      <c r="B7" s="203"/>
      <c r="C7" s="187"/>
      <c r="D7" s="189" t="s">
        <v>1</v>
      </c>
      <c r="E7" s="190" t="s">
        <v>14</v>
      </c>
      <c r="F7" s="192" t="s">
        <v>55</v>
      </c>
      <c r="G7" s="193"/>
      <c r="H7" s="196" t="s">
        <v>5</v>
      </c>
      <c r="I7" s="197"/>
      <c r="J7" s="206" t="s">
        <v>0</v>
      </c>
      <c r="K7" s="207"/>
      <c r="L7" s="192" t="s">
        <v>11</v>
      </c>
      <c r="M7" s="193"/>
      <c r="N7" s="227" t="s">
        <v>3</v>
      </c>
      <c r="O7" s="229" t="s">
        <v>94</v>
      </c>
      <c r="P7" s="230"/>
      <c r="Q7" s="147" t="s">
        <v>75</v>
      </c>
      <c r="R7" s="16"/>
      <c r="S7" s="16"/>
      <c r="T7" s="16"/>
      <c r="U7" s="16"/>
      <c r="V7" s="16"/>
      <c r="W7" s="5"/>
    </row>
    <row r="8" spans="1:25" s="2" customFormat="1" ht="18" customHeight="1">
      <c r="A8" s="14"/>
      <c r="B8" s="203"/>
      <c r="C8" s="187"/>
      <c r="D8" s="189"/>
      <c r="E8" s="191"/>
      <c r="F8" s="194"/>
      <c r="G8" s="195"/>
      <c r="H8" s="198"/>
      <c r="I8" s="199"/>
      <c r="J8" s="208"/>
      <c r="K8" s="209"/>
      <c r="L8" s="194"/>
      <c r="M8" s="195"/>
      <c r="N8" s="228"/>
      <c r="O8" s="148" t="s">
        <v>92</v>
      </c>
      <c r="P8" s="148" t="s">
        <v>93</v>
      </c>
      <c r="Q8" s="147"/>
      <c r="R8" s="16"/>
      <c r="S8" s="16"/>
      <c r="T8" s="16"/>
      <c r="U8" s="16"/>
      <c r="V8" s="16"/>
      <c r="W8" s="5"/>
      <c r="Y8" s="99" t="s">
        <v>88</v>
      </c>
    </row>
    <row r="9" spans="1:25" s="2" customFormat="1" ht="18" customHeight="1">
      <c r="A9" s="14"/>
      <c r="B9" s="203"/>
      <c r="C9" s="187"/>
      <c r="D9" s="126">
        <v>1</v>
      </c>
      <c r="E9" s="1" t="s">
        <v>194</v>
      </c>
      <c r="F9" s="216" t="s">
        <v>69</v>
      </c>
      <c r="G9" s="217"/>
      <c r="H9" s="216" t="s">
        <v>37</v>
      </c>
      <c r="I9" s="217"/>
      <c r="J9" s="216" t="s">
        <v>62</v>
      </c>
      <c r="K9" s="217"/>
      <c r="L9" s="216" t="s">
        <v>119</v>
      </c>
      <c r="M9" s="217"/>
      <c r="N9" s="108">
        <v>6.6870000000000003</v>
      </c>
      <c r="O9" s="98"/>
      <c r="P9" s="98"/>
      <c r="Q9" s="64">
        <v>3</v>
      </c>
      <c r="R9" s="16"/>
      <c r="S9" s="62">
        <v>1</v>
      </c>
      <c r="T9" s="16"/>
      <c r="U9" s="16"/>
      <c r="V9" s="16"/>
      <c r="W9" s="5"/>
      <c r="Y9" s="99" t="s">
        <v>78</v>
      </c>
    </row>
    <row r="10" spans="1:25" s="2" customFormat="1" ht="18" customHeight="1">
      <c r="A10" s="14"/>
      <c r="B10" s="203"/>
      <c r="C10" s="187"/>
      <c r="D10" s="126">
        <v>2</v>
      </c>
      <c r="E10" s="1" t="s">
        <v>193</v>
      </c>
      <c r="F10" s="216" t="s">
        <v>37</v>
      </c>
      <c r="G10" s="217"/>
      <c r="H10" s="216" t="s">
        <v>96</v>
      </c>
      <c r="I10" s="217"/>
      <c r="J10" s="216" t="s">
        <v>62</v>
      </c>
      <c r="K10" s="217"/>
      <c r="L10" s="216" t="s">
        <v>119</v>
      </c>
      <c r="M10" s="217"/>
      <c r="N10" s="108">
        <v>6.7409999999999997</v>
      </c>
      <c r="O10" s="120">
        <f>N10-$N$9</f>
        <v>5.3999999999999382E-2</v>
      </c>
      <c r="P10" s="130"/>
      <c r="Q10" s="62">
        <v>1</v>
      </c>
      <c r="R10" s="16"/>
      <c r="S10" s="63">
        <v>2</v>
      </c>
      <c r="T10" s="16"/>
      <c r="U10" s="16"/>
      <c r="V10" s="16"/>
      <c r="W10" s="5"/>
      <c r="Y10" s="99" t="s">
        <v>80</v>
      </c>
    </row>
    <row r="11" spans="1:25" s="2" customFormat="1" ht="18" customHeight="1">
      <c r="A11" s="14"/>
      <c r="B11" s="203"/>
      <c r="C11" s="187"/>
      <c r="D11" s="126">
        <v>3</v>
      </c>
      <c r="E11" s="1" t="s">
        <v>136</v>
      </c>
      <c r="F11" s="216" t="s">
        <v>118</v>
      </c>
      <c r="G11" s="217"/>
      <c r="H11" s="216" t="s">
        <v>34</v>
      </c>
      <c r="I11" s="217"/>
      <c r="J11" s="216" t="s">
        <v>141</v>
      </c>
      <c r="K11" s="217"/>
      <c r="L11" s="216" t="s">
        <v>102</v>
      </c>
      <c r="M11" s="217"/>
      <c r="N11" s="108">
        <v>6.7649999999999997</v>
      </c>
      <c r="O11" s="120">
        <f>N11-$N$9</f>
        <v>7.7999999999999403E-2</v>
      </c>
      <c r="P11" s="120">
        <f>N11-N10</f>
        <v>2.4000000000000021E-2</v>
      </c>
      <c r="Q11" s="66">
        <v>5</v>
      </c>
      <c r="R11" s="16"/>
      <c r="S11" s="64">
        <v>3</v>
      </c>
      <c r="T11" s="16"/>
      <c r="U11" s="16"/>
      <c r="V11" s="16"/>
      <c r="W11" s="5"/>
      <c r="Y11" s="99" t="s">
        <v>83</v>
      </c>
    </row>
    <row r="12" spans="1:25" s="2" customFormat="1" ht="18" customHeight="1">
      <c r="A12" s="14"/>
      <c r="B12" s="203"/>
      <c r="C12" s="187"/>
      <c r="D12" s="126">
        <v>4</v>
      </c>
      <c r="E12" s="1" t="s">
        <v>192</v>
      </c>
      <c r="F12" s="216" t="s">
        <v>121</v>
      </c>
      <c r="G12" s="217"/>
      <c r="H12" s="216" t="s">
        <v>69</v>
      </c>
      <c r="I12" s="217"/>
      <c r="J12" s="216" t="s">
        <v>103</v>
      </c>
      <c r="K12" s="217"/>
      <c r="L12" s="216" t="s">
        <v>102</v>
      </c>
      <c r="M12" s="217"/>
      <c r="N12" s="82">
        <v>6.7690000000000001</v>
      </c>
      <c r="O12" s="120">
        <f>N12-$N$9</f>
        <v>8.1999999999999851E-2</v>
      </c>
      <c r="P12" s="118">
        <f t="shared" ref="P12:P20" si="0">N12-N11</f>
        <v>4.0000000000004476E-3</v>
      </c>
      <c r="Q12" s="63">
        <v>2</v>
      </c>
      <c r="R12" s="16"/>
      <c r="S12" s="65">
        <v>4</v>
      </c>
      <c r="T12" s="16"/>
      <c r="U12" s="16"/>
      <c r="V12" s="16"/>
      <c r="W12" s="5"/>
      <c r="Y12" s="99" t="s">
        <v>79</v>
      </c>
    </row>
    <row r="13" spans="1:25" s="2" customFormat="1" ht="18" customHeight="1">
      <c r="A13" s="14"/>
      <c r="B13" s="203"/>
      <c r="C13" s="187"/>
      <c r="D13" s="126">
        <v>5</v>
      </c>
      <c r="E13" s="55" t="s">
        <v>133</v>
      </c>
      <c r="F13" s="216" t="s">
        <v>96</v>
      </c>
      <c r="G13" s="217"/>
      <c r="H13" s="216" t="s">
        <v>63</v>
      </c>
      <c r="I13" s="217"/>
      <c r="J13" s="216" t="s">
        <v>62</v>
      </c>
      <c r="K13" s="217"/>
      <c r="L13" s="216" t="s">
        <v>100</v>
      </c>
      <c r="M13" s="217"/>
      <c r="N13" s="82">
        <v>6.7910000000000004</v>
      </c>
      <c r="O13" s="121">
        <f>N13-$N$9</f>
        <v>0.10400000000000009</v>
      </c>
      <c r="P13" s="120">
        <f t="shared" si="0"/>
        <v>2.2000000000000242E-2</v>
      </c>
      <c r="Q13" s="67">
        <v>6</v>
      </c>
      <c r="R13" s="16"/>
      <c r="S13" s="66">
        <v>5</v>
      </c>
      <c r="T13" s="16"/>
      <c r="U13" s="16"/>
      <c r="V13" s="16"/>
      <c r="W13" s="5"/>
      <c r="Y13" s="99" t="s">
        <v>87</v>
      </c>
    </row>
    <row r="14" spans="1:25" s="2" customFormat="1" ht="18" customHeight="1">
      <c r="A14" s="14"/>
      <c r="B14" s="203"/>
      <c r="C14" s="187"/>
      <c r="D14" s="126">
        <v>6</v>
      </c>
      <c r="E14" s="1" t="s">
        <v>135</v>
      </c>
      <c r="F14" s="216" t="s">
        <v>36</v>
      </c>
      <c r="G14" s="217"/>
      <c r="H14" s="216" t="s">
        <v>74</v>
      </c>
      <c r="I14" s="217"/>
      <c r="J14" s="216" t="s">
        <v>62</v>
      </c>
      <c r="K14" s="217"/>
      <c r="L14" s="216" t="s">
        <v>99</v>
      </c>
      <c r="M14" s="217"/>
      <c r="N14" s="86">
        <v>6.8029999999999999</v>
      </c>
      <c r="O14" s="121">
        <f>N14-$N$9</f>
        <v>0.11599999999999966</v>
      </c>
      <c r="P14" s="123">
        <f t="shared" si="0"/>
        <v>1.1999999999999567E-2</v>
      </c>
      <c r="Q14" s="65">
        <v>4</v>
      </c>
      <c r="R14" s="16"/>
      <c r="S14" s="67">
        <v>6</v>
      </c>
      <c r="T14" s="16"/>
      <c r="U14" s="16"/>
      <c r="V14" s="16"/>
      <c r="W14" s="5"/>
      <c r="Y14" s="99" t="s">
        <v>82</v>
      </c>
    </row>
    <row r="15" spans="1:25" s="2" customFormat="1" ht="18" customHeight="1">
      <c r="A15" s="14"/>
      <c r="B15" s="203"/>
      <c r="C15" s="187"/>
      <c r="D15" s="126">
        <v>7</v>
      </c>
      <c r="E15" s="1" t="s">
        <v>128</v>
      </c>
      <c r="F15" s="216" t="s">
        <v>73</v>
      </c>
      <c r="G15" s="217"/>
      <c r="H15" s="216" t="s">
        <v>36</v>
      </c>
      <c r="I15" s="217"/>
      <c r="J15" s="216" t="s">
        <v>142</v>
      </c>
      <c r="K15" s="217"/>
      <c r="L15" s="216" t="s">
        <v>100</v>
      </c>
      <c r="M15" s="217"/>
      <c r="N15" s="83">
        <v>6.8140000000000001</v>
      </c>
      <c r="O15" s="121">
        <f>N15-$N$9</f>
        <v>0.12699999999999978</v>
      </c>
      <c r="P15" s="120">
        <f t="shared" si="0"/>
        <v>1.1000000000000121E-2</v>
      </c>
      <c r="Q15" s="64">
        <v>3</v>
      </c>
      <c r="R15" s="16"/>
      <c r="S15" s="16"/>
      <c r="T15" s="16"/>
      <c r="U15" s="16"/>
      <c r="V15" s="16"/>
      <c r="W15" s="5"/>
      <c r="Y15" s="99" t="s">
        <v>108</v>
      </c>
    </row>
    <row r="16" spans="1:25" s="2" customFormat="1" ht="18" customHeight="1">
      <c r="A16" s="14"/>
      <c r="B16" s="203"/>
      <c r="C16" s="187"/>
      <c r="D16" s="126">
        <v>8</v>
      </c>
      <c r="E16" s="1" t="s">
        <v>132</v>
      </c>
      <c r="F16" s="216" t="s">
        <v>34</v>
      </c>
      <c r="G16" s="217"/>
      <c r="H16" s="216" t="s">
        <v>121</v>
      </c>
      <c r="I16" s="217"/>
      <c r="J16" s="216" t="s">
        <v>103</v>
      </c>
      <c r="K16" s="217"/>
      <c r="L16" s="216" t="s">
        <v>102</v>
      </c>
      <c r="M16" s="217"/>
      <c r="N16" s="83">
        <v>6.8179999999999996</v>
      </c>
      <c r="O16" s="121">
        <f>N16-$N$9</f>
        <v>0.13099999999999934</v>
      </c>
      <c r="P16" s="118">
        <f t="shared" si="0"/>
        <v>3.9999999999995595E-3</v>
      </c>
      <c r="Q16" s="62">
        <v>1</v>
      </c>
      <c r="R16" s="16"/>
      <c r="S16" s="16"/>
      <c r="T16" s="16"/>
      <c r="U16" s="16"/>
      <c r="V16" s="16"/>
      <c r="W16" s="5"/>
      <c r="Y16" s="99" t="s">
        <v>90</v>
      </c>
    </row>
    <row r="17" spans="1:25" s="2" customFormat="1" ht="18" customHeight="1">
      <c r="A17" s="14"/>
      <c r="B17" s="203"/>
      <c r="C17" s="187"/>
      <c r="D17" s="126">
        <v>9</v>
      </c>
      <c r="E17" s="1" t="s">
        <v>67</v>
      </c>
      <c r="F17" s="216" t="s">
        <v>63</v>
      </c>
      <c r="G17" s="217"/>
      <c r="H17" s="216" t="s">
        <v>2</v>
      </c>
      <c r="I17" s="217"/>
      <c r="J17" s="216" t="s">
        <v>61</v>
      </c>
      <c r="K17" s="217"/>
      <c r="L17" s="216" t="s">
        <v>100</v>
      </c>
      <c r="M17" s="217"/>
      <c r="N17" s="83">
        <v>6.8239999999999998</v>
      </c>
      <c r="O17" s="121">
        <f>N17-$N$9</f>
        <v>0.13699999999999957</v>
      </c>
      <c r="P17" s="118">
        <f t="shared" si="0"/>
        <v>6.0000000000002274E-3</v>
      </c>
      <c r="Q17" s="66">
        <v>5</v>
      </c>
      <c r="R17" s="16"/>
      <c r="S17" s="16"/>
      <c r="T17" s="16"/>
      <c r="U17" s="16"/>
      <c r="V17" s="16"/>
      <c r="W17" s="5"/>
      <c r="Y17" s="99" t="s">
        <v>84</v>
      </c>
    </row>
    <row r="18" spans="1:25" s="2" customFormat="1" ht="18" customHeight="1">
      <c r="A18" s="14"/>
      <c r="B18" s="203"/>
      <c r="C18" s="187"/>
      <c r="D18" s="126">
        <v>10</v>
      </c>
      <c r="E18" s="1" t="s">
        <v>72</v>
      </c>
      <c r="F18" s="216" t="s">
        <v>74</v>
      </c>
      <c r="G18" s="217"/>
      <c r="H18" s="216" t="s">
        <v>73</v>
      </c>
      <c r="I18" s="217"/>
      <c r="J18" s="216" t="s">
        <v>111</v>
      </c>
      <c r="K18" s="217"/>
      <c r="L18" s="216" t="s">
        <v>140</v>
      </c>
      <c r="M18" s="217"/>
      <c r="N18" s="83">
        <v>6.8689999999999998</v>
      </c>
      <c r="O18" s="121">
        <f>N18-$N$9</f>
        <v>0.1819999999999995</v>
      </c>
      <c r="P18" s="120">
        <f t="shared" si="0"/>
        <v>4.4999999999999929E-2</v>
      </c>
      <c r="Q18" s="67">
        <v>6</v>
      </c>
      <c r="R18" s="16"/>
      <c r="S18" s="16"/>
      <c r="T18" s="16"/>
      <c r="U18" s="16"/>
      <c r="V18" s="16"/>
      <c r="W18" s="5"/>
      <c r="Y18" s="99" t="s">
        <v>91</v>
      </c>
    </row>
    <row r="19" spans="1:25" s="2" customFormat="1" ht="18" customHeight="1">
      <c r="A19" s="14"/>
      <c r="B19" s="203"/>
      <c r="C19" s="187"/>
      <c r="D19" s="126">
        <v>11</v>
      </c>
      <c r="E19" s="1" t="s">
        <v>50</v>
      </c>
      <c r="F19" s="216" t="s">
        <v>2</v>
      </c>
      <c r="G19" s="217"/>
      <c r="H19" s="216" t="s">
        <v>114</v>
      </c>
      <c r="I19" s="217"/>
      <c r="J19" s="216" t="s">
        <v>61</v>
      </c>
      <c r="K19" s="217"/>
      <c r="L19" s="216" t="s">
        <v>100</v>
      </c>
      <c r="M19" s="217"/>
      <c r="N19" s="86">
        <v>6.89</v>
      </c>
      <c r="O19" s="121">
        <f>N19-$N$9</f>
        <v>0.2029999999999994</v>
      </c>
      <c r="P19" s="120">
        <f t="shared" si="0"/>
        <v>2.0999999999999908E-2</v>
      </c>
      <c r="Q19" s="65">
        <v>4</v>
      </c>
      <c r="R19" s="16"/>
      <c r="S19" s="16"/>
      <c r="T19" s="16"/>
      <c r="U19" s="16"/>
      <c r="V19" s="16"/>
      <c r="W19" s="5"/>
      <c r="Y19" s="99" t="s">
        <v>85</v>
      </c>
    </row>
    <row r="20" spans="1:25" s="2" customFormat="1" ht="18" customHeight="1">
      <c r="A20" s="14"/>
      <c r="B20" s="203"/>
      <c r="C20" s="187"/>
      <c r="D20" s="126">
        <v>12</v>
      </c>
      <c r="E20" s="1" t="s">
        <v>131</v>
      </c>
      <c r="F20" s="216" t="s">
        <v>114</v>
      </c>
      <c r="G20" s="217"/>
      <c r="H20" s="216" t="s">
        <v>118</v>
      </c>
      <c r="I20" s="217"/>
      <c r="J20" s="216" t="s">
        <v>62</v>
      </c>
      <c r="K20" s="217"/>
      <c r="L20" s="216" t="s">
        <v>100</v>
      </c>
      <c r="M20" s="217"/>
      <c r="N20" s="129">
        <v>7.0730000000000004</v>
      </c>
      <c r="O20" s="121">
        <f>N20-$N$9</f>
        <v>0.38600000000000012</v>
      </c>
      <c r="P20" s="121">
        <f t="shared" si="0"/>
        <v>0.18300000000000072</v>
      </c>
      <c r="Q20" s="63">
        <v>2</v>
      </c>
      <c r="R20" s="16"/>
      <c r="S20" s="16"/>
      <c r="T20" s="16"/>
      <c r="U20" s="16"/>
      <c r="V20" s="16"/>
      <c r="W20" s="5"/>
      <c r="Y20" s="99" t="s">
        <v>81</v>
      </c>
    </row>
    <row r="21" spans="1:25" s="2" customFormat="1" ht="18" customHeight="1">
      <c r="A21" s="14"/>
      <c r="B21" s="203"/>
      <c r="C21" s="18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Y21" s="99" t="s">
        <v>79</v>
      </c>
    </row>
    <row r="22" spans="1:25" s="2" customFormat="1" ht="18" customHeight="1">
      <c r="A22" s="14"/>
      <c r="B22" s="203"/>
      <c r="C22" s="187"/>
      <c r="D22" s="188" t="s">
        <v>198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4"/>
      <c r="Y22" s="99" t="s">
        <v>84</v>
      </c>
    </row>
    <row r="23" spans="1:25" s="2" customFormat="1" ht="18" customHeight="1">
      <c r="A23" s="14"/>
      <c r="B23" s="203"/>
      <c r="C23" s="187"/>
      <c r="D23" s="189" t="s">
        <v>1</v>
      </c>
      <c r="E23" s="213" t="s">
        <v>14</v>
      </c>
      <c r="F23" s="214" t="s">
        <v>44</v>
      </c>
      <c r="G23" s="212" t="s">
        <v>18</v>
      </c>
      <c r="H23" s="231" t="s">
        <v>203</v>
      </c>
      <c r="I23" s="200" t="s">
        <v>15</v>
      </c>
      <c r="J23" s="201"/>
      <c r="K23" s="201"/>
      <c r="L23" s="201"/>
      <c r="M23" s="201"/>
      <c r="N23" s="201"/>
      <c r="O23" s="202"/>
      <c r="P23" s="200" t="s">
        <v>16</v>
      </c>
      <c r="Q23" s="201"/>
      <c r="R23" s="201"/>
      <c r="S23" s="201"/>
      <c r="T23" s="201"/>
      <c r="U23" s="201"/>
      <c r="V23" s="202"/>
      <c r="W23" s="14"/>
      <c r="Y23" s="99" t="s">
        <v>78</v>
      </c>
    </row>
    <row r="24" spans="1:25" s="2" customFormat="1" ht="18" customHeight="1">
      <c r="A24" s="14"/>
      <c r="B24" s="203"/>
      <c r="C24" s="187"/>
      <c r="D24" s="189"/>
      <c r="E24" s="213"/>
      <c r="F24" s="215"/>
      <c r="G24" s="212"/>
      <c r="H24" s="232"/>
      <c r="I24" s="99" t="s">
        <v>77</v>
      </c>
      <c r="J24" s="31" t="s">
        <v>17</v>
      </c>
      <c r="K24" s="22">
        <v>1</v>
      </c>
      <c r="L24" s="19">
        <v>2</v>
      </c>
      <c r="M24" s="20">
        <v>3</v>
      </c>
      <c r="N24" s="21">
        <v>4</v>
      </c>
      <c r="O24" s="26">
        <v>5</v>
      </c>
      <c r="P24" s="99" t="s">
        <v>77</v>
      </c>
      <c r="Q24" s="31" t="s">
        <v>17</v>
      </c>
      <c r="R24" s="22">
        <v>1</v>
      </c>
      <c r="S24" s="19">
        <v>2</v>
      </c>
      <c r="T24" s="20">
        <v>3</v>
      </c>
      <c r="U24" s="21">
        <v>4</v>
      </c>
      <c r="V24" s="26">
        <v>5</v>
      </c>
      <c r="W24" s="14"/>
      <c r="Y24" s="99" t="s">
        <v>80</v>
      </c>
    </row>
    <row r="25" spans="1:25" s="2" customFormat="1" ht="18" customHeight="1">
      <c r="A25" s="14"/>
      <c r="B25" s="203"/>
      <c r="C25" s="187"/>
      <c r="D25" s="126">
        <v>1</v>
      </c>
      <c r="E25" s="1" t="s">
        <v>194</v>
      </c>
      <c r="F25" s="33">
        <v>20</v>
      </c>
      <c r="G25" s="109">
        <f t="shared" ref="G25:G36" si="1">J25+Q25</f>
        <v>555.38000000000011</v>
      </c>
      <c r="H25" s="98"/>
      <c r="I25" s="128" t="s">
        <v>78</v>
      </c>
      <c r="J25" s="87">
        <f t="shared" ref="J25:J36" si="2">SUM(K25:O25)</f>
        <v>257.92</v>
      </c>
      <c r="K25" s="221">
        <v>51.92</v>
      </c>
      <c r="L25" s="221">
        <v>52</v>
      </c>
      <c r="M25" s="221">
        <v>52</v>
      </c>
      <c r="N25" s="221">
        <v>52</v>
      </c>
      <c r="O25" s="111">
        <v>50</v>
      </c>
      <c r="P25" s="128" t="s">
        <v>83</v>
      </c>
      <c r="Q25" s="88">
        <f t="shared" ref="Q25:Q36" si="3">SUM(R25:V25)</f>
        <v>297.46000000000004</v>
      </c>
      <c r="R25" s="106">
        <v>60.46</v>
      </c>
      <c r="S25" s="136">
        <v>62</v>
      </c>
      <c r="T25" s="111">
        <v>59</v>
      </c>
      <c r="U25" s="111">
        <v>59</v>
      </c>
      <c r="V25" s="39">
        <v>57</v>
      </c>
      <c r="W25" s="14"/>
      <c r="Y25" s="99" t="s">
        <v>83</v>
      </c>
    </row>
    <row r="26" spans="1:25" s="2" customFormat="1" ht="18" customHeight="1">
      <c r="A26" s="14"/>
      <c r="B26" s="203"/>
      <c r="C26" s="187"/>
      <c r="D26" s="126">
        <v>2</v>
      </c>
      <c r="E26" s="1" t="s">
        <v>193</v>
      </c>
      <c r="F26" s="33">
        <v>18</v>
      </c>
      <c r="G26" s="109">
        <f t="shared" si="1"/>
        <v>551.83999999999992</v>
      </c>
      <c r="H26" s="69">
        <f>G25-G26</f>
        <v>3.540000000000191</v>
      </c>
      <c r="I26" s="128" t="s">
        <v>83</v>
      </c>
      <c r="J26" s="89">
        <f t="shared" si="2"/>
        <v>253.76</v>
      </c>
      <c r="K26" s="106">
        <v>51</v>
      </c>
      <c r="L26" s="106">
        <v>50.76</v>
      </c>
      <c r="M26" s="221">
        <v>52</v>
      </c>
      <c r="N26" s="221">
        <v>52</v>
      </c>
      <c r="O26" s="39">
        <v>48</v>
      </c>
      <c r="P26" s="128" t="s">
        <v>87</v>
      </c>
      <c r="Q26" s="87">
        <f t="shared" si="3"/>
        <v>298.08</v>
      </c>
      <c r="R26" s="39">
        <v>58</v>
      </c>
      <c r="S26" s="136">
        <v>62.08</v>
      </c>
      <c r="T26" s="105">
        <v>61</v>
      </c>
      <c r="U26" s="106">
        <v>60</v>
      </c>
      <c r="V26" s="39">
        <v>57</v>
      </c>
      <c r="W26" s="14"/>
      <c r="Y26" s="99" t="s">
        <v>88</v>
      </c>
    </row>
    <row r="27" spans="1:25" s="2" customFormat="1" ht="18" customHeight="1">
      <c r="A27" s="14"/>
      <c r="B27" s="203"/>
      <c r="C27" s="187"/>
      <c r="D27" s="126">
        <v>3</v>
      </c>
      <c r="E27" s="1" t="s">
        <v>67</v>
      </c>
      <c r="F27" s="33">
        <v>16</v>
      </c>
      <c r="G27" s="109">
        <f t="shared" si="1"/>
        <v>551.03</v>
      </c>
      <c r="H27" s="109">
        <f t="shared" ref="H27:H36" si="4">G26-G27</f>
        <v>0.80999999999994543</v>
      </c>
      <c r="I27" s="128" t="s">
        <v>88</v>
      </c>
      <c r="J27" s="88">
        <f t="shared" si="2"/>
        <v>256.15999999999997</v>
      </c>
      <c r="K27" s="106">
        <v>51</v>
      </c>
      <c r="L27" s="106">
        <v>51</v>
      </c>
      <c r="M27" s="136">
        <v>53.16</v>
      </c>
      <c r="N27" s="221">
        <v>52</v>
      </c>
      <c r="O27" s="39">
        <v>49</v>
      </c>
      <c r="P27" s="128" t="s">
        <v>82</v>
      </c>
      <c r="Q27" s="90">
        <f t="shared" si="3"/>
        <v>294.87</v>
      </c>
      <c r="R27" s="111">
        <v>59</v>
      </c>
      <c r="S27" s="106">
        <v>60</v>
      </c>
      <c r="T27" s="105">
        <v>60.87</v>
      </c>
      <c r="U27" s="111">
        <v>59</v>
      </c>
      <c r="V27" s="39">
        <v>56</v>
      </c>
      <c r="W27" s="14"/>
      <c r="Y27" s="99" t="s">
        <v>90</v>
      </c>
    </row>
    <row r="28" spans="1:25" s="2" customFormat="1" ht="18" customHeight="1">
      <c r="A28" s="14"/>
      <c r="B28" s="203"/>
      <c r="C28" s="187"/>
      <c r="D28" s="126">
        <v>4</v>
      </c>
      <c r="E28" s="1" t="s">
        <v>135</v>
      </c>
      <c r="F28" s="33">
        <v>15</v>
      </c>
      <c r="G28" s="109">
        <f t="shared" si="1"/>
        <v>549.75</v>
      </c>
      <c r="H28" s="69">
        <f t="shared" si="4"/>
        <v>1.2799999999999727</v>
      </c>
      <c r="I28" s="128" t="s">
        <v>79</v>
      </c>
      <c r="J28" s="90">
        <f t="shared" si="2"/>
        <v>253.16</v>
      </c>
      <c r="K28" s="106">
        <v>51</v>
      </c>
      <c r="L28" s="106">
        <v>51</v>
      </c>
      <c r="M28" s="106">
        <v>51</v>
      </c>
      <c r="N28" s="111">
        <v>50</v>
      </c>
      <c r="O28" s="111">
        <v>50.16</v>
      </c>
      <c r="P28" s="128" t="s">
        <v>90</v>
      </c>
      <c r="Q28" s="89">
        <f t="shared" si="3"/>
        <v>296.59000000000003</v>
      </c>
      <c r="R28" s="106">
        <v>60</v>
      </c>
      <c r="S28" s="111">
        <v>59</v>
      </c>
      <c r="T28" s="105">
        <v>61</v>
      </c>
      <c r="U28" s="39">
        <v>58</v>
      </c>
      <c r="V28" s="111">
        <v>58.59</v>
      </c>
      <c r="W28" s="14"/>
      <c r="Y28" s="99" t="s">
        <v>85</v>
      </c>
    </row>
    <row r="29" spans="1:25" s="2" customFormat="1" ht="18" customHeight="1">
      <c r="A29" s="14"/>
      <c r="B29" s="203"/>
      <c r="C29" s="187"/>
      <c r="D29" s="126">
        <v>5</v>
      </c>
      <c r="E29" s="55" t="s">
        <v>136</v>
      </c>
      <c r="F29" s="33">
        <v>14</v>
      </c>
      <c r="G29" s="109">
        <f t="shared" si="1"/>
        <v>541.04999999999995</v>
      </c>
      <c r="H29" s="69">
        <f t="shared" si="4"/>
        <v>8.7000000000000455</v>
      </c>
      <c r="I29" s="128" t="s">
        <v>120</v>
      </c>
      <c r="J29" s="90">
        <f t="shared" si="2"/>
        <v>252.15</v>
      </c>
      <c r="K29" s="106">
        <v>51</v>
      </c>
      <c r="L29" s="106">
        <v>51</v>
      </c>
      <c r="M29" s="106">
        <v>51.15</v>
      </c>
      <c r="N29" s="111">
        <v>50</v>
      </c>
      <c r="O29" s="39">
        <v>49</v>
      </c>
      <c r="P29" s="128" t="s">
        <v>84</v>
      </c>
      <c r="Q29" s="25">
        <f t="shared" si="3"/>
        <v>288.89999999999998</v>
      </c>
      <c r="R29" s="39">
        <v>58</v>
      </c>
      <c r="S29" s="39">
        <v>58</v>
      </c>
      <c r="T29" s="106">
        <v>59.9</v>
      </c>
      <c r="U29" s="39">
        <v>58</v>
      </c>
      <c r="V29" s="39">
        <v>55</v>
      </c>
      <c r="W29" s="14"/>
      <c r="Y29" s="99" t="s">
        <v>81</v>
      </c>
    </row>
    <row r="30" spans="1:25" s="2" customFormat="1" ht="18" customHeight="1">
      <c r="A30" s="14"/>
      <c r="B30" s="203"/>
      <c r="C30" s="187"/>
      <c r="D30" s="126">
        <v>6</v>
      </c>
      <c r="E30" s="1" t="s">
        <v>50</v>
      </c>
      <c r="F30" s="33">
        <v>13</v>
      </c>
      <c r="G30" s="109">
        <f t="shared" si="1"/>
        <v>538.21</v>
      </c>
      <c r="H30" s="69">
        <f t="shared" si="4"/>
        <v>2.8399999999999181</v>
      </c>
      <c r="I30" s="128" t="s">
        <v>82</v>
      </c>
      <c r="J30" s="90">
        <f t="shared" si="2"/>
        <v>252.96</v>
      </c>
      <c r="K30" s="221">
        <v>52</v>
      </c>
      <c r="L30" s="106">
        <v>51</v>
      </c>
      <c r="M30" s="106">
        <v>51</v>
      </c>
      <c r="N30" s="111">
        <v>50</v>
      </c>
      <c r="O30" s="39">
        <v>48.96</v>
      </c>
      <c r="P30" s="128" t="s">
        <v>117</v>
      </c>
      <c r="Q30" s="25">
        <f t="shared" si="3"/>
        <v>285.25</v>
      </c>
      <c r="R30" s="39">
        <v>58</v>
      </c>
      <c r="S30" s="106">
        <v>60</v>
      </c>
      <c r="T30" s="39">
        <v>56</v>
      </c>
      <c r="U30" s="39">
        <v>57</v>
      </c>
      <c r="V30" s="39">
        <v>54.25</v>
      </c>
      <c r="W30" s="14"/>
      <c r="Y30" s="99" t="s">
        <v>86</v>
      </c>
    </row>
    <row r="31" spans="1:25" s="2" customFormat="1" ht="18" customHeight="1">
      <c r="A31" s="14"/>
      <c r="B31" s="203"/>
      <c r="C31" s="187"/>
      <c r="D31" s="126">
        <v>7</v>
      </c>
      <c r="E31" s="1" t="s">
        <v>72</v>
      </c>
      <c r="F31" s="33">
        <v>12</v>
      </c>
      <c r="G31" s="109">
        <f t="shared" si="1"/>
        <v>533.35</v>
      </c>
      <c r="H31" s="69">
        <f t="shared" si="4"/>
        <v>4.8600000000000136</v>
      </c>
      <c r="I31" s="128" t="s">
        <v>90</v>
      </c>
      <c r="J31" s="25">
        <f t="shared" si="2"/>
        <v>249.63</v>
      </c>
      <c r="K31" s="106">
        <v>51</v>
      </c>
      <c r="L31" s="221">
        <v>52</v>
      </c>
      <c r="M31" s="106">
        <v>51</v>
      </c>
      <c r="N31" s="39">
        <v>49</v>
      </c>
      <c r="O31" s="39">
        <v>46.63</v>
      </c>
      <c r="P31" s="128" t="s">
        <v>85</v>
      </c>
      <c r="Q31" s="25">
        <f t="shared" si="3"/>
        <v>283.72000000000003</v>
      </c>
      <c r="R31" s="39">
        <v>58</v>
      </c>
      <c r="S31" s="39">
        <v>58</v>
      </c>
      <c r="T31" s="39">
        <v>56</v>
      </c>
      <c r="U31" s="39">
        <v>57</v>
      </c>
      <c r="V31" s="39">
        <v>54.72</v>
      </c>
      <c r="W31" s="14"/>
      <c r="Y31" s="99" t="s">
        <v>108</v>
      </c>
    </row>
    <row r="32" spans="1:25" s="2" customFormat="1" ht="18" customHeight="1">
      <c r="A32" s="14"/>
      <c r="B32" s="203"/>
      <c r="C32" s="187"/>
      <c r="D32" s="126">
        <v>8</v>
      </c>
      <c r="E32" s="1" t="s">
        <v>133</v>
      </c>
      <c r="F32" s="33">
        <v>11</v>
      </c>
      <c r="G32" s="109">
        <f t="shared" si="1"/>
        <v>531.5</v>
      </c>
      <c r="H32" s="69">
        <f t="shared" si="4"/>
        <v>1.8500000000000227</v>
      </c>
      <c r="I32" s="128" t="s">
        <v>87</v>
      </c>
      <c r="J32" s="25">
        <f t="shared" si="2"/>
        <v>248.4</v>
      </c>
      <c r="K32" s="106">
        <v>51</v>
      </c>
      <c r="L32" s="111">
        <v>50</v>
      </c>
      <c r="M32" s="111">
        <v>50</v>
      </c>
      <c r="N32" s="39">
        <v>49</v>
      </c>
      <c r="O32" s="39">
        <v>48.4</v>
      </c>
      <c r="P32" s="128" t="s">
        <v>88</v>
      </c>
      <c r="Q32" s="25">
        <f t="shared" si="3"/>
        <v>283.10000000000002</v>
      </c>
      <c r="R32" s="39">
        <v>58</v>
      </c>
      <c r="S32" s="39">
        <v>57</v>
      </c>
      <c r="T32" s="111">
        <v>59</v>
      </c>
      <c r="U32" s="39">
        <v>55</v>
      </c>
      <c r="V32" s="39">
        <v>54.1</v>
      </c>
      <c r="W32" s="14"/>
      <c r="Y32" s="99" t="s">
        <v>82</v>
      </c>
    </row>
    <row r="33" spans="1:25" s="2" customFormat="1" ht="18" customHeight="1">
      <c r="A33" s="14"/>
      <c r="B33" s="203"/>
      <c r="C33" s="187"/>
      <c r="D33" s="126">
        <v>9</v>
      </c>
      <c r="E33" s="1" t="s">
        <v>132</v>
      </c>
      <c r="F33" s="33">
        <v>10</v>
      </c>
      <c r="G33" s="109">
        <f t="shared" si="1"/>
        <v>530.46</v>
      </c>
      <c r="H33" s="69">
        <f t="shared" si="4"/>
        <v>1.0399999999999636</v>
      </c>
      <c r="I33" s="128" t="s">
        <v>84</v>
      </c>
      <c r="J33" s="25">
        <f t="shared" si="2"/>
        <v>241.19</v>
      </c>
      <c r="K33" s="39">
        <v>41</v>
      </c>
      <c r="L33" s="106">
        <v>51.19</v>
      </c>
      <c r="M33" s="111">
        <v>50</v>
      </c>
      <c r="N33" s="111">
        <v>50</v>
      </c>
      <c r="O33" s="39">
        <v>49</v>
      </c>
      <c r="P33" s="128" t="s">
        <v>123</v>
      </c>
      <c r="Q33" s="25">
        <f t="shared" si="3"/>
        <v>289.27</v>
      </c>
      <c r="R33" s="39">
        <v>58</v>
      </c>
      <c r="S33" s="106">
        <v>60.27</v>
      </c>
      <c r="T33" s="39">
        <v>58</v>
      </c>
      <c r="U33" s="39">
        <v>57</v>
      </c>
      <c r="V33" s="39">
        <v>56</v>
      </c>
      <c r="W33" s="14"/>
      <c r="Y33" s="99" t="s">
        <v>91</v>
      </c>
    </row>
    <row r="34" spans="1:25" s="2" customFormat="1" ht="18" customHeight="1">
      <c r="A34" s="14"/>
      <c r="B34" s="203"/>
      <c r="C34" s="187"/>
      <c r="D34" s="126">
        <v>10</v>
      </c>
      <c r="E34" s="1" t="s">
        <v>131</v>
      </c>
      <c r="F34" s="33">
        <v>9</v>
      </c>
      <c r="G34" s="109">
        <f t="shared" si="1"/>
        <v>530.39</v>
      </c>
      <c r="H34" s="109">
        <f t="shared" si="4"/>
        <v>7.0000000000050022E-2</v>
      </c>
      <c r="I34" s="128" t="s">
        <v>117</v>
      </c>
      <c r="J34" s="25">
        <f t="shared" si="2"/>
        <v>236.61</v>
      </c>
      <c r="K34" s="39">
        <v>47</v>
      </c>
      <c r="L34" s="39">
        <v>49</v>
      </c>
      <c r="M34" s="111">
        <v>50</v>
      </c>
      <c r="N34" s="39">
        <v>47.61</v>
      </c>
      <c r="O34" s="39">
        <v>43</v>
      </c>
      <c r="P34" s="128" t="s">
        <v>120</v>
      </c>
      <c r="Q34" s="90">
        <f t="shared" si="3"/>
        <v>293.77999999999997</v>
      </c>
      <c r="R34" s="106">
        <v>60</v>
      </c>
      <c r="S34" s="111">
        <v>59</v>
      </c>
      <c r="T34" s="106">
        <v>60</v>
      </c>
      <c r="U34" s="39">
        <v>57.78</v>
      </c>
      <c r="V34" s="39">
        <v>57</v>
      </c>
      <c r="W34" s="14"/>
      <c r="Y34" s="99" t="s">
        <v>89</v>
      </c>
    </row>
    <row r="35" spans="1:25" s="2" customFormat="1" ht="18" customHeight="1">
      <c r="A35" s="14"/>
      <c r="B35" s="203"/>
      <c r="C35" s="187"/>
      <c r="D35" s="126">
        <v>11</v>
      </c>
      <c r="E35" s="1" t="s">
        <v>128</v>
      </c>
      <c r="F35" s="33">
        <v>8</v>
      </c>
      <c r="G35" s="109">
        <f t="shared" si="1"/>
        <v>528.85</v>
      </c>
      <c r="H35" s="69">
        <f t="shared" si="4"/>
        <v>1.5399999999999636</v>
      </c>
      <c r="I35" s="128" t="s">
        <v>85</v>
      </c>
      <c r="J35" s="25">
        <f t="shared" si="2"/>
        <v>232.37</v>
      </c>
      <c r="K35" s="106">
        <v>51.37</v>
      </c>
      <c r="L35" s="106">
        <v>51</v>
      </c>
      <c r="M35" s="111">
        <v>50</v>
      </c>
      <c r="N35" s="39">
        <v>33</v>
      </c>
      <c r="O35" s="39">
        <v>47</v>
      </c>
      <c r="P35" s="128" t="s">
        <v>79</v>
      </c>
      <c r="Q35" s="90">
        <f t="shared" si="3"/>
        <v>296.48</v>
      </c>
      <c r="R35" s="111">
        <v>59.48</v>
      </c>
      <c r="S35" s="106">
        <v>60</v>
      </c>
      <c r="T35" s="106">
        <v>60</v>
      </c>
      <c r="U35" s="106">
        <v>60</v>
      </c>
      <c r="V35" s="39">
        <v>57</v>
      </c>
      <c r="W35" s="14"/>
    </row>
    <row r="36" spans="1:25" s="2" customFormat="1" ht="18" customHeight="1">
      <c r="A36" s="14"/>
      <c r="B36" s="203"/>
      <c r="C36" s="187"/>
      <c r="D36" s="126">
        <v>12</v>
      </c>
      <c r="E36" s="1" t="s">
        <v>192</v>
      </c>
      <c r="F36" s="33">
        <v>7</v>
      </c>
      <c r="G36" s="69">
        <f t="shared" si="1"/>
        <v>431.42999999999995</v>
      </c>
      <c r="H36" s="69">
        <f t="shared" si="4"/>
        <v>97.420000000000073</v>
      </c>
      <c r="I36" s="128" t="s">
        <v>123</v>
      </c>
      <c r="J36" s="25">
        <f t="shared" si="2"/>
        <v>245.32999999999998</v>
      </c>
      <c r="K36" s="111">
        <v>50</v>
      </c>
      <c r="L36" s="39">
        <v>48</v>
      </c>
      <c r="M36" s="111">
        <v>50</v>
      </c>
      <c r="N36" s="39">
        <v>49.33</v>
      </c>
      <c r="O36" s="39">
        <v>48</v>
      </c>
      <c r="P36" s="128" t="s">
        <v>78</v>
      </c>
      <c r="Q36" s="25">
        <f t="shared" si="3"/>
        <v>186.1</v>
      </c>
      <c r="R36" s="39">
        <v>48</v>
      </c>
      <c r="S36" s="39">
        <v>12</v>
      </c>
      <c r="T36" s="39">
        <v>57</v>
      </c>
      <c r="U36" s="39">
        <v>13.1</v>
      </c>
      <c r="V36" s="39">
        <v>56</v>
      </c>
      <c r="W36" s="14"/>
    </row>
    <row r="37" spans="1:25" s="2" customFormat="1" ht="18" customHeight="1">
      <c r="A37" s="14"/>
      <c r="B37" s="203"/>
      <c r="C37" s="14"/>
      <c r="D37" s="14"/>
      <c r="E37" s="10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5" s="2" customFormat="1" ht="18" customHeight="1">
      <c r="A38" s="14"/>
      <c r="B38" s="203"/>
      <c r="C38" s="40"/>
      <c r="D38" s="30"/>
      <c r="E38" s="40"/>
      <c r="F38" s="30"/>
      <c r="G38" s="40"/>
      <c r="H38" s="40"/>
      <c r="I38" s="30"/>
      <c r="J38" s="40"/>
      <c r="K38" s="30"/>
      <c r="L38" s="40"/>
      <c r="M38" s="30"/>
      <c r="N38" s="40"/>
      <c r="O38" s="30"/>
      <c r="P38" s="40"/>
      <c r="Q38" s="30"/>
      <c r="R38" s="40"/>
      <c r="S38" s="30"/>
      <c r="T38" s="40"/>
      <c r="U38" s="30"/>
      <c r="V38" s="40"/>
      <c r="W38" s="14"/>
    </row>
    <row r="39" spans="1:25" s="2" customFormat="1" ht="18" customHeight="1">
      <c r="A39" s="14"/>
      <c r="B39" s="20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4"/>
    </row>
    <row r="40" spans="1:25" s="2" customFormat="1" ht="18" customHeight="1">
      <c r="A40" s="14"/>
      <c r="B40" s="203"/>
      <c r="C40" s="187" t="s">
        <v>33</v>
      </c>
      <c r="D40" s="188" t="s">
        <v>199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218"/>
      <c r="R40" s="16"/>
      <c r="S40" s="16"/>
      <c r="T40" s="16"/>
      <c r="U40" s="16"/>
      <c r="V40" s="16"/>
      <c r="W40" s="16"/>
    </row>
    <row r="41" spans="1:25" s="2" customFormat="1" ht="18" customHeight="1">
      <c r="A41" s="14"/>
      <c r="B41" s="203"/>
      <c r="C41" s="187"/>
      <c r="D41" s="158" t="s">
        <v>1</v>
      </c>
      <c r="E41" s="213" t="s">
        <v>14</v>
      </c>
      <c r="F41" s="213" t="s">
        <v>64</v>
      </c>
      <c r="G41" s="213"/>
      <c r="H41" s="196" t="s">
        <v>5</v>
      </c>
      <c r="I41" s="197"/>
      <c r="J41" s="206" t="s">
        <v>0</v>
      </c>
      <c r="K41" s="207"/>
      <c r="L41" s="192" t="s">
        <v>11</v>
      </c>
      <c r="M41" s="193"/>
      <c r="N41" s="227" t="s">
        <v>3</v>
      </c>
      <c r="O41" s="229" t="s">
        <v>94</v>
      </c>
      <c r="P41" s="230"/>
      <c r="Q41" s="147" t="s">
        <v>75</v>
      </c>
      <c r="R41" s="16"/>
      <c r="S41" s="16"/>
      <c r="T41" s="16"/>
      <c r="U41" s="16"/>
      <c r="V41" s="16"/>
      <c r="W41" s="16"/>
    </row>
    <row r="42" spans="1:25" s="2" customFormat="1" ht="18" customHeight="1">
      <c r="A42" s="14"/>
      <c r="B42" s="203"/>
      <c r="C42" s="187"/>
      <c r="D42" s="158"/>
      <c r="E42" s="213"/>
      <c r="F42" s="213"/>
      <c r="G42" s="213"/>
      <c r="H42" s="198"/>
      <c r="I42" s="199"/>
      <c r="J42" s="208"/>
      <c r="K42" s="209"/>
      <c r="L42" s="194"/>
      <c r="M42" s="195"/>
      <c r="N42" s="228"/>
      <c r="O42" s="148" t="s">
        <v>92</v>
      </c>
      <c r="P42" s="148" t="s">
        <v>93</v>
      </c>
      <c r="Q42" s="147"/>
      <c r="R42" s="16"/>
      <c r="S42" s="16"/>
      <c r="T42" s="16"/>
      <c r="U42" s="16"/>
      <c r="V42" s="16"/>
      <c r="W42" s="16"/>
    </row>
    <row r="43" spans="1:25" s="2" customFormat="1" ht="18" customHeight="1">
      <c r="A43" s="14"/>
      <c r="B43" s="203"/>
      <c r="C43" s="187"/>
      <c r="D43" s="126">
        <v>1</v>
      </c>
      <c r="E43" s="1" t="s">
        <v>193</v>
      </c>
      <c r="F43" s="216" t="s">
        <v>96</v>
      </c>
      <c r="G43" s="217"/>
      <c r="H43" s="216" t="s">
        <v>37</v>
      </c>
      <c r="I43" s="217"/>
      <c r="J43" s="216" t="s">
        <v>62</v>
      </c>
      <c r="K43" s="217"/>
      <c r="L43" s="216" t="s">
        <v>119</v>
      </c>
      <c r="M43" s="217"/>
      <c r="N43" s="82">
        <v>6.6269999999999998</v>
      </c>
      <c r="O43" s="98"/>
      <c r="P43" s="98"/>
      <c r="Q43" s="64">
        <v>3</v>
      </c>
      <c r="R43" s="16"/>
      <c r="S43" s="62">
        <v>1</v>
      </c>
      <c r="T43" s="16"/>
      <c r="U43" s="16"/>
      <c r="V43" s="16"/>
      <c r="W43" s="16"/>
    </row>
    <row r="44" spans="1:25" s="2" customFormat="1" ht="18" customHeight="1">
      <c r="A44" s="14"/>
      <c r="B44" s="203"/>
      <c r="C44" s="187"/>
      <c r="D44" s="126">
        <v>2</v>
      </c>
      <c r="E44" s="1" t="s">
        <v>135</v>
      </c>
      <c r="F44" s="216" t="s">
        <v>74</v>
      </c>
      <c r="G44" s="217"/>
      <c r="H44" s="216" t="s">
        <v>36</v>
      </c>
      <c r="I44" s="217"/>
      <c r="J44" s="216" t="s">
        <v>62</v>
      </c>
      <c r="K44" s="217"/>
      <c r="L44" s="216" t="s">
        <v>99</v>
      </c>
      <c r="M44" s="217"/>
      <c r="N44" s="82">
        <v>6.6630000000000003</v>
      </c>
      <c r="O44" s="120">
        <f>N44-$N$43</f>
        <v>3.6000000000000476E-2</v>
      </c>
      <c r="P44" s="130"/>
      <c r="Q44" s="63">
        <v>2</v>
      </c>
      <c r="R44" s="16"/>
      <c r="S44" s="63">
        <v>2</v>
      </c>
      <c r="T44" s="16"/>
      <c r="U44" s="16"/>
      <c r="V44" s="16"/>
      <c r="W44" s="16"/>
    </row>
    <row r="45" spans="1:25" s="2" customFormat="1" ht="18" customHeight="1">
      <c r="A45" s="14"/>
      <c r="B45" s="203"/>
      <c r="C45" s="187"/>
      <c r="D45" s="126">
        <v>3</v>
      </c>
      <c r="E45" s="1" t="s">
        <v>194</v>
      </c>
      <c r="F45" s="216" t="s">
        <v>37</v>
      </c>
      <c r="G45" s="217"/>
      <c r="H45" s="216" t="s">
        <v>121</v>
      </c>
      <c r="I45" s="217"/>
      <c r="J45" s="216" t="s">
        <v>62</v>
      </c>
      <c r="K45" s="217"/>
      <c r="L45" s="216" t="s">
        <v>119</v>
      </c>
      <c r="M45" s="217"/>
      <c r="N45" s="82">
        <v>6.6859999999999999</v>
      </c>
      <c r="O45" s="120">
        <f>N45-$N$43</f>
        <v>5.9000000000000163E-2</v>
      </c>
      <c r="P45" s="120">
        <f>N45-N44</f>
        <v>2.2999999999999687E-2</v>
      </c>
      <c r="Q45" s="62">
        <v>1</v>
      </c>
      <c r="R45" s="16"/>
      <c r="S45" s="64">
        <v>3</v>
      </c>
      <c r="T45" s="16"/>
      <c r="U45" s="16"/>
      <c r="V45" s="16"/>
      <c r="W45" s="16"/>
    </row>
    <row r="46" spans="1:25" s="2" customFormat="1" ht="18" customHeight="1">
      <c r="A46" s="14"/>
      <c r="B46" s="203"/>
      <c r="C46" s="187"/>
      <c r="D46" s="126">
        <v>4</v>
      </c>
      <c r="E46" s="55" t="s">
        <v>133</v>
      </c>
      <c r="F46" s="216" t="s">
        <v>63</v>
      </c>
      <c r="G46" s="217"/>
      <c r="H46" s="216" t="s">
        <v>96</v>
      </c>
      <c r="I46" s="217"/>
      <c r="J46" s="216" t="s">
        <v>62</v>
      </c>
      <c r="K46" s="217"/>
      <c r="L46" s="216" t="s">
        <v>100</v>
      </c>
      <c r="M46" s="217"/>
      <c r="N46" s="82">
        <v>6.7160000000000002</v>
      </c>
      <c r="O46" s="120">
        <f>N46-$N$43</f>
        <v>8.9000000000000412E-2</v>
      </c>
      <c r="P46" s="120">
        <f t="shared" ref="P46:P53" si="5">N46-N45</f>
        <v>3.0000000000000249E-2</v>
      </c>
      <c r="Q46" s="66">
        <v>5</v>
      </c>
      <c r="R46" s="16"/>
      <c r="S46" s="65">
        <v>4</v>
      </c>
      <c r="T46" s="16"/>
      <c r="U46" s="16"/>
      <c r="V46" s="16"/>
      <c r="W46" s="16"/>
    </row>
    <row r="47" spans="1:25" s="2" customFormat="1" ht="18" customHeight="1">
      <c r="A47" s="14"/>
      <c r="B47" s="203"/>
      <c r="C47" s="187"/>
      <c r="D47" s="126">
        <v>5</v>
      </c>
      <c r="E47" s="1" t="s">
        <v>128</v>
      </c>
      <c r="F47" s="216" t="s">
        <v>36</v>
      </c>
      <c r="G47" s="217"/>
      <c r="H47" s="216" t="s">
        <v>73</v>
      </c>
      <c r="I47" s="217"/>
      <c r="J47" s="216" t="s">
        <v>142</v>
      </c>
      <c r="K47" s="217"/>
      <c r="L47" s="216" t="s">
        <v>100</v>
      </c>
      <c r="M47" s="217"/>
      <c r="N47" s="82">
        <v>6.766</v>
      </c>
      <c r="O47" s="121">
        <f>N47-$N$43</f>
        <v>0.13900000000000023</v>
      </c>
      <c r="P47" s="120">
        <f t="shared" si="5"/>
        <v>4.9999999999999822E-2</v>
      </c>
      <c r="Q47" s="65">
        <v>4</v>
      </c>
      <c r="R47" s="14"/>
      <c r="S47" s="66">
        <v>5</v>
      </c>
      <c r="T47" s="16"/>
      <c r="U47" s="16"/>
      <c r="V47" s="14"/>
      <c r="W47" s="14"/>
    </row>
    <row r="48" spans="1:25" s="2" customFormat="1" ht="18" customHeight="1">
      <c r="A48" s="14"/>
      <c r="B48" s="203"/>
      <c r="C48" s="187"/>
      <c r="D48" s="126">
        <v>6</v>
      </c>
      <c r="E48" s="1" t="s">
        <v>132</v>
      </c>
      <c r="F48" s="216" t="s">
        <v>121</v>
      </c>
      <c r="G48" s="217"/>
      <c r="H48" s="216" t="s">
        <v>34</v>
      </c>
      <c r="I48" s="217"/>
      <c r="J48" s="216" t="s">
        <v>103</v>
      </c>
      <c r="K48" s="217"/>
      <c r="L48" s="216" t="s">
        <v>140</v>
      </c>
      <c r="M48" s="217"/>
      <c r="N48" s="82">
        <v>6.7869999999999999</v>
      </c>
      <c r="O48" s="122">
        <f>N48-$N$43</f>
        <v>0.16000000000000014</v>
      </c>
      <c r="P48" s="123">
        <f t="shared" si="5"/>
        <v>2.0999999999999908E-2</v>
      </c>
      <c r="Q48" s="64">
        <v>3</v>
      </c>
      <c r="R48" s="14"/>
      <c r="S48" s="67">
        <v>6</v>
      </c>
      <c r="T48" s="16"/>
      <c r="U48" s="16"/>
      <c r="V48" s="14"/>
      <c r="W48" s="14"/>
    </row>
    <row r="49" spans="1:23" s="2" customFormat="1" ht="18" customHeight="1">
      <c r="A49" s="14"/>
      <c r="B49" s="203"/>
      <c r="C49" s="187"/>
      <c r="D49" s="126">
        <v>7</v>
      </c>
      <c r="E49" s="1" t="s">
        <v>136</v>
      </c>
      <c r="F49" s="216" t="s">
        <v>34</v>
      </c>
      <c r="G49" s="217"/>
      <c r="H49" s="216" t="s">
        <v>118</v>
      </c>
      <c r="I49" s="217"/>
      <c r="J49" s="216" t="s">
        <v>197</v>
      </c>
      <c r="K49" s="217"/>
      <c r="L49" s="216" t="s">
        <v>102</v>
      </c>
      <c r="M49" s="217"/>
      <c r="N49" s="82">
        <v>6.7939999999999996</v>
      </c>
      <c r="O49" s="121">
        <f>N49-$N$43</f>
        <v>0.16699999999999982</v>
      </c>
      <c r="P49" s="118">
        <f t="shared" si="5"/>
        <v>6.9999999999996732E-3</v>
      </c>
      <c r="Q49" s="66">
        <v>5</v>
      </c>
      <c r="R49" s="14"/>
      <c r="S49" s="14"/>
      <c r="T49" s="16"/>
      <c r="U49" s="16"/>
      <c r="V49" s="14"/>
      <c r="W49" s="14"/>
    </row>
    <row r="50" spans="1:23" s="2" customFormat="1" ht="18" customHeight="1">
      <c r="A50" s="14"/>
      <c r="B50" s="203"/>
      <c r="C50" s="187"/>
      <c r="D50" s="126">
        <v>8</v>
      </c>
      <c r="E50" s="1" t="s">
        <v>72</v>
      </c>
      <c r="F50" s="216" t="s">
        <v>73</v>
      </c>
      <c r="G50" s="217"/>
      <c r="H50" s="216" t="s">
        <v>74</v>
      </c>
      <c r="I50" s="217"/>
      <c r="J50" s="216" t="s">
        <v>111</v>
      </c>
      <c r="K50" s="217"/>
      <c r="L50" s="216" t="s">
        <v>140</v>
      </c>
      <c r="M50" s="217"/>
      <c r="N50" s="83">
        <v>6.8250000000000002</v>
      </c>
      <c r="O50" s="121">
        <f>N50-$N$43</f>
        <v>0.1980000000000004</v>
      </c>
      <c r="P50" s="120">
        <f t="shared" si="5"/>
        <v>3.1000000000000583E-2</v>
      </c>
      <c r="Q50" s="62">
        <v>1</v>
      </c>
      <c r="R50" s="14"/>
      <c r="S50" s="14"/>
      <c r="T50" s="16"/>
      <c r="U50" s="16"/>
      <c r="V50" s="14"/>
      <c r="W50" s="14"/>
    </row>
    <row r="51" spans="1:23" s="2" customFormat="1" ht="18" customHeight="1">
      <c r="A51" s="14"/>
      <c r="B51" s="203"/>
      <c r="C51" s="187"/>
      <c r="D51" s="126">
        <v>9</v>
      </c>
      <c r="E51" s="1" t="s">
        <v>131</v>
      </c>
      <c r="F51" s="216" t="s">
        <v>118</v>
      </c>
      <c r="G51" s="217"/>
      <c r="H51" s="216" t="s">
        <v>114</v>
      </c>
      <c r="I51" s="217"/>
      <c r="J51" s="216" t="s">
        <v>62</v>
      </c>
      <c r="K51" s="217"/>
      <c r="L51" s="216" t="s">
        <v>100</v>
      </c>
      <c r="M51" s="217"/>
      <c r="N51" s="83">
        <v>6.8280000000000003</v>
      </c>
      <c r="O51" s="121">
        <f>N51-$N$43</f>
        <v>0.20100000000000051</v>
      </c>
      <c r="P51" s="118">
        <f t="shared" si="5"/>
        <v>3.0000000000001137E-3</v>
      </c>
      <c r="Q51" s="67">
        <v>6</v>
      </c>
      <c r="R51" s="14"/>
      <c r="S51" s="14"/>
      <c r="T51" s="16"/>
      <c r="U51" s="16"/>
      <c r="V51" s="14"/>
      <c r="W51" s="14"/>
    </row>
    <row r="52" spans="1:23" s="2" customFormat="1" ht="18" customHeight="1">
      <c r="A52" s="14"/>
      <c r="B52" s="203"/>
      <c r="C52" s="187"/>
      <c r="D52" s="126">
        <v>10</v>
      </c>
      <c r="E52" s="1" t="s">
        <v>67</v>
      </c>
      <c r="F52" s="216" t="s">
        <v>2</v>
      </c>
      <c r="G52" s="217"/>
      <c r="H52" s="216" t="s">
        <v>63</v>
      </c>
      <c r="I52" s="217"/>
      <c r="J52" s="216" t="s">
        <v>61</v>
      </c>
      <c r="K52" s="217"/>
      <c r="L52" s="216" t="s">
        <v>100</v>
      </c>
      <c r="M52" s="217"/>
      <c r="N52" s="83">
        <v>6.8529999999999998</v>
      </c>
      <c r="O52" s="121">
        <f>N52-$N$43</f>
        <v>0.22599999999999998</v>
      </c>
      <c r="P52" s="120">
        <f t="shared" si="5"/>
        <v>2.4999999999999467E-2</v>
      </c>
      <c r="Q52" s="65">
        <v>4</v>
      </c>
      <c r="R52" s="14"/>
      <c r="S52" s="14"/>
      <c r="T52" s="16"/>
      <c r="U52" s="16"/>
      <c r="V52" s="14"/>
      <c r="W52" s="14"/>
    </row>
    <row r="53" spans="1:23" s="2" customFormat="1" ht="18" customHeight="1">
      <c r="A53" s="14"/>
      <c r="B53" s="203"/>
      <c r="C53" s="187"/>
      <c r="D53" s="126">
        <v>11</v>
      </c>
      <c r="E53" s="1" t="s">
        <v>50</v>
      </c>
      <c r="F53" s="216" t="s">
        <v>114</v>
      </c>
      <c r="G53" s="217"/>
      <c r="H53" s="216" t="s">
        <v>2</v>
      </c>
      <c r="I53" s="217"/>
      <c r="J53" s="216" t="s">
        <v>61</v>
      </c>
      <c r="K53" s="217"/>
      <c r="L53" s="216" t="s">
        <v>100</v>
      </c>
      <c r="M53" s="217"/>
      <c r="N53" s="86">
        <v>6.8860000000000001</v>
      </c>
      <c r="O53" s="121">
        <f>N53-$N$43</f>
        <v>0.25900000000000034</v>
      </c>
      <c r="P53" s="120">
        <f t="shared" si="5"/>
        <v>3.3000000000000362E-2</v>
      </c>
      <c r="Q53" s="63">
        <v>2</v>
      </c>
      <c r="R53" s="14"/>
      <c r="S53" s="14"/>
      <c r="T53" s="16"/>
      <c r="U53" s="16"/>
      <c r="V53" s="14"/>
      <c r="W53" s="14"/>
    </row>
    <row r="54" spans="1:23" s="2" customFormat="1" ht="18" customHeight="1">
      <c r="A54" s="5"/>
      <c r="B54" s="203"/>
      <c r="C54" s="18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4"/>
    </row>
    <row r="55" spans="1:23" s="2" customFormat="1" ht="18" customHeight="1">
      <c r="A55" s="14"/>
      <c r="B55" s="203"/>
      <c r="C55" s="187"/>
      <c r="D55" s="188" t="s">
        <v>21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14"/>
    </row>
    <row r="56" spans="1:23" s="2" customFormat="1" ht="18" customHeight="1">
      <c r="A56" s="14"/>
      <c r="B56" s="203"/>
      <c r="C56" s="187"/>
      <c r="D56" s="158" t="s">
        <v>1</v>
      </c>
      <c r="E56" s="213" t="s">
        <v>14</v>
      </c>
      <c r="F56" s="214" t="s">
        <v>4</v>
      </c>
      <c r="G56" s="212" t="s">
        <v>18</v>
      </c>
      <c r="H56" s="231" t="s">
        <v>203</v>
      </c>
      <c r="I56" s="200" t="s">
        <v>15</v>
      </c>
      <c r="J56" s="201"/>
      <c r="K56" s="201"/>
      <c r="L56" s="201"/>
      <c r="M56" s="201"/>
      <c r="N56" s="201"/>
      <c r="O56" s="202"/>
      <c r="P56" s="200" t="s">
        <v>16</v>
      </c>
      <c r="Q56" s="201"/>
      <c r="R56" s="201"/>
      <c r="S56" s="201"/>
      <c r="T56" s="201"/>
      <c r="U56" s="201"/>
      <c r="V56" s="202"/>
      <c r="W56" s="14"/>
    </row>
    <row r="57" spans="1:23" s="2" customFormat="1" ht="18" customHeight="1">
      <c r="A57" s="14"/>
      <c r="B57" s="203"/>
      <c r="C57" s="187"/>
      <c r="D57" s="158"/>
      <c r="E57" s="213"/>
      <c r="F57" s="215"/>
      <c r="G57" s="212"/>
      <c r="H57" s="232"/>
      <c r="I57" s="99" t="s">
        <v>77</v>
      </c>
      <c r="J57" s="31" t="s">
        <v>17</v>
      </c>
      <c r="K57" s="22">
        <v>1</v>
      </c>
      <c r="L57" s="19">
        <v>2</v>
      </c>
      <c r="M57" s="20">
        <v>3</v>
      </c>
      <c r="N57" s="21">
        <v>4</v>
      </c>
      <c r="O57" s="26">
        <v>5</v>
      </c>
      <c r="P57" s="99" t="s">
        <v>77</v>
      </c>
      <c r="Q57" s="31" t="s">
        <v>17</v>
      </c>
      <c r="R57" s="22">
        <v>1</v>
      </c>
      <c r="S57" s="19">
        <v>2</v>
      </c>
      <c r="T57" s="20">
        <v>3</v>
      </c>
      <c r="U57" s="21">
        <v>4</v>
      </c>
      <c r="V57" s="26">
        <v>5</v>
      </c>
      <c r="W57" s="14"/>
    </row>
    <row r="58" spans="1:23" s="2" customFormat="1" ht="18" customHeight="1">
      <c r="A58" s="14"/>
      <c r="B58" s="203"/>
      <c r="C58" s="187"/>
      <c r="D58" s="126">
        <v>1</v>
      </c>
      <c r="E58" s="1" t="s">
        <v>193</v>
      </c>
      <c r="F58" s="33">
        <v>20</v>
      </c>
      <c r="G58" s="109">
        <f t="shared" ref="G58:G68" si="6">J58+Q58</f>
        <v>510.26</v>
      </c>
      <c r="H58" s="98"/>
      <c r="I58" s="128" t="s">
        <v>87</v>
      </c>
      <c r="J58" s="87">
        <f t="shared" ref="J58:J68" si="7">SUM(K58:O58)</f>
        <v>256.64999999999998</v>
      </c>
      <c r="K58" s="221">
        <v>51.65</v>
      </c>
      <c r="L58" s="136">
        <v>53</v>
      </c>
      <c r="M58" s="106">
        <v>51</v>
      </c>
      <c r="N58" s="106">
        <v>51</v>
      </c>
      <c r="O58" s="111">
        <v>50</v>
      </c>
      <c r="P58" s="128" t="s">
        <v>83</v>
      </c>
      <c r="Q58" s="89">
        <f t="shared" ref="Q58:Q68" si="8">SUM(R58:V58)</f>
        <v>253.61</v>
      </c>
      <c r="R58" s="136">
        <v>52.61</v>
      </c>
      <c r="S58" s="106">
        <v>51</v>
      </c>
      <c r="T58" s="111">
        <v>50</v>
      </c>
      <c r="U58" s="106">
        <v>51</v>
      </c>
      <c r="V58" s="39">
        <v>49</v>
      </c>
      <c r="W58" s="14"/>
    </row>
    <row r="59" spans="1:23" s="2" customFormat="1" ht="18" customHeight="1">
      <c r="A59" s="14"/>
      <c r="B59" s="203"/>
      <c r="C59" s="187"/>
      <c r="D59" s="126">
        <v>2</v>
      </c>
      <c r="E59" s="1" t="s">
        <v>194</v>
      </c>
      <c r="F59" s="33">
        <v>18</v>
      </c>
      <c r="G59" s="109">
        <f t="shared" si="6"/>
        <v>509.74</v>
      </c>
      <c r="H59" s="109">
        <f>G58-G59</f>
        <v>0.51999999999998181</v>
      </c>
      <c r="I59" s="128" t="s">
        <v>83</v>
      </c>
      <c r="J59" s="90">
        <f t="shared" si="7"/>
        <v>254.96</v>
      </c>
      <c r="K59" s="111">
        <v>50</v>
      </c>
      <c r="L59" s="136">
        <v>52.96</v>
      </c>
      <c r="M59" s="136">
        <v>53</v>
      </c>
      <c r="N59" s="106">
        <v>51</v>
      </c>
      <c r="O59" s="39">
        <v>48</v>
      </c>
      <c r="P59" s="128" t="s">
        <v>123</v>
      </c>
      <c r="Q59" s="88">
        <f t="shared" si="8"/>
        <v>254.78</v>
      </c>
      <c r="R59" s="111">
        <v>50</v>
      </c>
      <c r="S59" s="221">
        <v>51.78</v>
      </c>
      <c r="T59" s="221">
        <v>52</v>
      </c>
      <c r="U59" s="106">
        <v>51</v>
      </c>
      <c r="V59" s="111">
        <v>50</v>
      </c>
      <c r="W59" s="14"/>
    </row>
    <row r="60" spans="1:23" s="2" customFormat="1" ht="18" customHeight="1">
      <c r="A60" s="14"/>
      <c r="B60" s="203"/>
      <c r="C60" s="187"/>
      <c r="D60" s="126">
        <v>3</v>
      </c>
      <c r="E60" s="1" t="s">
        <v>67</v>
      </c>
      <c r="F60" s="33">
        <v>16</v>
      </c>
      <c r="G60" s="109">
        <f t="shared" si="6"/>
        <v>508.65</v>
      </c>
      <c r="H60" s="69">
        <f t="shared" ref="H60:H68" si="9">G59-G60</f>
        <v>1.0900000000000318</v>
      </c>
      <c r="I60" s="128" t="s">
        <v>82</v>
      </c>
      <c r="J60" s="90">
        <f t="shared" si="7"/>
        <v>252.5</v>
      </c>
      <c r="K60" s="106">
        <v>51</v>
      </c>
      <c r="L60" s="221">
        <v>52</v>
      </c>
      <c r="M60" s="106">
        <v>51</v>
      </c>
      <c r="N60" s="39">
        <v>49</v>
      </c>
      <c r="O60" s="111">
        <v>49.5</v>
      </c>
      <c r="P60" s="128" t="s">
        <v>88</v>
      </c>
      <c r="Q60" s="87">
        <f t="shared" si="8"/>
        <v>256.14999999999998</v>
      </c>
      <c r="R60" s="221">
        <v>52</v>
      </c>
      <c r="S60" s="106">
        <v>51</v>
      </c>
      <c r="T60" s="221">
        <v>52</v>
      </c>
      <c r="U60" s="106">
        <v>51</v>
      </c>
      <c r="V60" s="111">
        <v>50.15</v>
      </c>
      <c r="W60" s="14"/>
    </row>
    <row r="61" spans="1:23" s="2" customFormat="1" ht="18" customHeight="1">
      <c r="A61" s="14"/>
      <c r="B61" s="203"/>
      <c r="C61" s="187"/>
      <c r="D61" s="126">
        <v>4</v>
      </c>
      <c r="E61" s="55" t="s">
        <v>132</v>
      </c>
      <c r="F61" s="33">
        <v>15</v>
      </c>
      <c r="G61" s="109">
        <f t="shared" si="6"/>
        <v>508.03</v>
      </c>
      <c r="H61" s="109">
        <f t="shared" si="9"/>
        <v>0.62000000000000455</v>
      </c>
      <c r="I61" s="128" t="s">
        <v>123</v>
      </c>
      <c r="J61" s="89">
        <f t="shared" si="7"/>
        <v>255.52</v>
      </c>
      <c r="K61" s="221">
        <v>51.52</v>
      </c>
      <c r="L61" s="221">
        <v>52</v>
      </c>
      <c r="M61" s="106">
        <v>51</v>
      </c>
      <c r="N61" s="106">
        <v>51</v>
      </c>
      <c r="O61" s="111">
        <v>50</v>
      </c>
      <c r="P61" s="128" t="s">
        <v>84</v>
      </c>
      <c r="Q61" s="90">
        <f t="shared" si="8"/>
        <v>252.51</v>
      </c>
      <c r="R61" s="111">
        <v>49.51</v>
      </c>
      <c r="S61" s="106">
        <v>51</v>
      </c>
      <c r="T61" s="221">
        <v>52</v>
      </c>
      <c r="U61" s="106">
        <v>51</v>
      </c>
      <c r="V61" s="39">
        <v>49</v>
      </c>
      <c r="W61" s="14"/>
    </row>
    <row r="62" spans="1:23" s="2" customFormat="1" ht="18" customHeight="1">
      <c r="A62" s="14"/>
      <c r="B62" s="203"/>
      <c r="C62" s="187"/>
      <c r="D62" s="126">
        <v>5</v>
      </c>
      <c r="E62" s="1" t="s">
        <v>135</v>
      </c>
      <c r="F62" s="33">
        <v>14</v>
      </c>
      <c r="G62" s="109">
        <f t="shared" si="6"/>
        <v>506.57</v>
      </c>
      <c r="H62" s="69">
        <f t="shared" si="9"/>
        <v>1.4599999999999795</v>
      </c>
      <c r="I62" s="128" t="s">
        <v>90</v>
      </c>
      <c r="J62" s="88">
        <f t="shared" si="7"/>
        <v>255.79</v>
      </c>
      <c r="K62" s="221">
        <v>52</v>
      </c>
      <c r="L62" s="111">
        <v>50</v>
      </c>
      <c r="M62" s="136">
        <v>53</v>
      </c>
      <c r="N62" s="221">
        <v>51.79</v>
      </c>
      <c r="O62" s="39">
        <v>49</v>
      </c>
      <c r="P62" s="128" t="s">
        <v>79</v>
      </c>
      <c r="Q62" s="90">
        <f t="shared" si="8"/>
        <v>250.78</v>
      </c>
      <c r="R62" s="106">
        <v>51</v>
      </c>
      <c r="S62" s="39">
        <v>49</v>
      </c>
      <c r="T62" s="106">
        <v>51</v>
      </c>
      <c r="U62" s="106">
        <v>50.78</v>
      </c>
      <c r="V62" s="39">
        <v>49</v>
      </c>
      <c r="W62" s="14"/>
    </row>
    <row r="63" spans="1:23" s="2" customFormat="1" ht="18" customHeight="1">
      <c r="A63" s="14"/>
      <c r="B63" s="203"/>
      <c r="C63" s="187"/>
      <c r="D63" s="126">
        <v>6</v>
      </c>
      <c r="E63" s="1" t="s">
        <v>136</v>
      </c>
      <c r="F63" s="33">
        <v>13</v>
      </c>
      <c r="G63" s="109">
        <f t="shared" si="6"/>
        <v>500.19</v>
      </c>
      <c r="H63" s="69">
        <f t="shared" si="9"/>
        <v>6.3799999999999955</v>
      </c>
      <c r="I63" s="128" t="s">
        <v>84</v>
      </c>
      <c r="J63" s="25">
        <f t="shared" si="7"/>
        <v>249.54</v>
      </c>
      <c r="K63" s="111">
        <v>50</v>
      </c>
      <c r="L63" s="111">
        <v>50</v>
      </c>
      <c r="M63" s="111">
        <v>49.54</v>
      </c>
      <c r="N63" s="106">
        <v>51</v>
      </c>
      <c r="O63" s="39">
        <v>49</v>
      </c>
      <c r="P63" s="128" t="s">
        <v>120</v>
      </c>
      <c r="Q63" s="90">
        <f t="shared" si="8"/>
        <v>250.65</v>
      </c>
      <c r="R63" s="106">
        <v>51</v>
      </c>
      <c r="S63" s="106">
        <v>51</v>
      </c>
      <c r="T63" s="221">
        <v>51.65</v>
      </c>
      <c r="U63" s="111">
        <v>50</v>
      </c>
      <c r="V63" s="39">
        <v>47</v>
      </c>
      <c r="W63" s="14"/>
    </row>
    <row r="64" spans="1:23" s="2" customFormat="1" ht="18" customHeight="1">
      <c r="A64" s="14"/>
      <c r="B64" s="203"/>
      <c r="C64" s="187"/>
      <c r="D64" s="126">
        <v>7</v>
      </c>
      <c r="E64" s="1" t="s">
        <v>72</v>
      </c>
      <c r="F64" s="33">
        <v>12</v>
      </c>
      <c r="G64" s="69">
        <f t="shared" si="6"/>
        <v>496.61</v>
      </c>
      <c r="H64" s="69">
        <f t="shared" si="9"/>
        <v>3.5799999999999841</v>
      </c>
      <c r="I64" s="128" t="s">
        <v>85</v>
      </c>
      <c r="J64" s="25">
        <f t="shared" si="7"/>
        <v>244.21</v>
      </c>
      <c r="K64" s="39">
        <v>45</v>
      </c>
      <c r="L64" s="111">
        <v>50.21</v>
      </c>
      <c r="M64" s="106">
        <v>51</v>
      </c>
      <c r="N64" s="111">
        <v>50</v>
      </c>
      <c r="O64" s="39">
        <v>48</v>
      </c>
      <c r="P64" s="128" t="s">
        <v>90</v>
      </c>
      <c r="Q64" s="90">
        <f t="shared" si="8"/>
        <v>252.4</v>
      </c>
      <c r="R64" s="106">
        <v>51</v>
      </c>
      <c r="S64" s="221">
        <v>52.4</v>
      </c>
      <c r="T64" s="106">
        <v>51</v>
      </c>
      <c r="U64" s="111">
        <v>50</v>
      </c>
      <c r="V64" s="39">
        <v>48</v>
      </c>
      <c r="W64" s="14"/>
    </row>
    <row r="65" spans="1:25" s="2" customFormat="1" ht="18" customHeight="1">
      <c r="A65" s="14"/>
      <c r="B65" s="203"/>
      <c r="C65" s="187"/>
      <c r="D65" s="126">
        <v>8</v>
      </c>
      <c r="E65" s="1" t="s">
        <v>133</v>
      </c>
      <c r="F65" s="33">
        <v>11</v>
      </c>
      <c r="G65" s="69">
        <f t="shared" si="6"/>
        <v>494.79999999999995</v>
      </c>
      <c r="H65" s="69">
        <f t="shared" si="9"/>
        <v>1.8100000000000591</v>
      </c>
      <c r="I65" s="128" t="s">
        <v>88</v>
      </c>
      <c r="J65" s="90">
        <f t="shared" si="7"/>
        <v>250.82999999999998</v>
      </c>
      <c r="K65" s="106">
        <v>51</v>
      </c>
      <c r="L65" s="221">
        <v>52</v>
      </c>
      <c r="M65" s="106">
        <v>50.83</v>
      </c>
      <c r="N65" s="111">
        <v>50</v>
      </c>
      <c r="O65" s="39">
        <v>47</v>
      </c>
      <c r="P65" s="128" t="s">
        <v>87</v>
      </c>
      <c r="Q65" s="25">
        <f t="shared" si="8"/>
        <v>243.97</v>
      </c>
      <c r="R65" s="39">
        <v>49</v>
      </c>
      <c r="S65" s="106">
        <v>51</v>
      </c>
      <c r="T65" s="221">
        <v>51.97</v>
      </c>
      <c r="U65" s="39">
        <v>48</v>
      </c>
      <c r="V65" s="39">
        <v>44</v>
      </c>
      <c r="W65" s="14"/>
    </row>
    <row r="66" spans="1:25" s="2" customFormat="1" ht="18" customHeight="1">
      <c r="A66" s="14"/>
      <c r="B66" s="203"/>
      <c r="C66" s="187"/>
      <c r="D66" s="126">
        <v>9</v>
      </c>
      <c r="E66" s="1" t="s">
        <v>131</v>
      </c>
      <c r="F66" s="33">
        <v>10</v>
      </c>
      <c r="G66" s="69">
        <f t="shared" si="6"/>
        <v>491.76</v>
      </c>
      <c r="H66" s="69">
        <f t="shared" si="9"/>
        <v>3.0399999999999636</v>
      </c>
      <c r="I66" s="128" t="s">
        <v>120</v>
      </c>
      <c r="J66" s="25">
        <f t="shared" si="7"/>
        <v>249.63</v>
      </c>
      <c r="K66" s="111">
        <v>50</v>
      </c>
      <c r="L66" s="106">
        <v>51</v>
      </c>
      <c r="M66" s="106">
        <v>51</v>
      </c>
      <c r="N66" s="39">
        <v>49</v>
      </c>
      <c r="O66" s="39">
        <v>48.63</v>
      </c>
      <c r="P66" s="128" t="s">
        <v>117</v>
      </c>
      <c r="Q66" s="25">
        <f t="shared" si="8"/>
        <v>242.13</v>
      </c>
      <c r="R66" s="39">
        <v>49</v>
      </c>
      <c r="S66" s="111">
        <v>50</v>
      </c>
      <c r="T66" s="39">
        <v>49</v>
      </c>
      <c r="U66" s="39">
        <v>48</v>
      </c>
      <c r="V66" s="39">
        <v>46.13</v>
      </c>
      <c r="W66" s="14"/>
    </row>
    <row r="67" spans="1:25" s="2" customFormat="1" ht="18" customHeight="1">
      <c r="A67" s="14"/>
      <c r="B67" s="203"/>
      <c r="C67" s="187"/>
      <c r="D67" s="126">
        <v>10</v>
      </c>
      <c r="E67" s="1" t="s">
        <v>128</v>
      </c>
      <c r="F67" s="33">
        <v>9</v>
      </c>
      <c r="G67" s="69">
        <f t="shared" si="6"/>
        <v>491.4</v>
      </c>
      <c r="H67" s="109">
        <f t="shared" si="9"/>
        <v>0.36000000000001364</v>
      </c>
      <c r="I67" s="128" t="s">
        <v>79</v>
      </c>
      <c r="J67" s="25">
        <f t="shared" si="7"/>
        <v>244.13</v>
      </c>
      <c r="K67" s="39">
        <v>48</v>
      </c>
      <c r="L67" s="111">
        <v>50</v>
      </c>
      <c r="M67" s="106">
        <v>51</v>
      </c>
      <c r="N67" s="39">
        <v>48</v>
      </c>
      <c r="O67" s="39">
        <v>47.13</v>
      </c>
      <c r="P67" s="128" t="s">
        <v>85</v>
      </c>
      <c r="Q67" s="25">
        <f t="shared" si="8"/>
        <v>247.27</v>
      </c>
      <c r="R67" s="106">
        <v>51</v>
      </c>
      <c r="S67" s="39">
        <v>49</v>
      </c>
      <c r="T67" s="106">
        <v>51</v>
      </c>
      <c r="U67" s="39">
        <v>48</v>
      </c>
      <c r="V67" s="39">
        <v>48.27</v>
      </c>
      <c r="W67" s="14"/>
    </row>
    <row r="68" spans="1:25" s="2" customFormat="1" ht="18" customHeight="1">
      <c r="A68" s="14"/>
      <c r="B68" s="203"/>
      <c r="C68" s="187"/>
      <c r="D68" s="126">
        <v>11</v>
      </c>
      <c r="E68" s="1" t="s">
        <v>50</v>
      </c>
      <c r="F68" s="33">
        <v>8</v>
      </c>
      <c r="G68" s="69">
        <f t="shared" si="6"/>
        <v>488.07</v>
      </c>
      <c r="H68" s="69">
        <f t="shared" si="9"/>
        <v>3.3299999999999841</v>
      </c>
      <c r="I68" s="128" t="s">
        <v>117</v>
      </c>
      <c r="J68" s="25">
        <f t="shared" si="7"/>
        <v>242.47</v>
      </c>
      <c r="K68" s="39">
        <v>49</v>
      </c>
      <c r="L68" s="39">
        <v>49</v>
      </c>
      <c r="M68" s="39">
        <v>49</v>
      </c>
      <c r="N68" s="39">
        <v>47.47</v>
      </c>
      <c r="O68" s="39">
        <v>48</v>
      </c>
      <c r="P68" s="128" t="s">
        <v>82</v>
      </c>
      <c r="Q68" s="25">
        <f t="shared" si="8"/>
        <v>245.6</v>
      </c>
      <c r="R68" s="39">
        <v>48</v>
      </c>
      <c r="S68" s="39">
        <v>49</v>
      </c>
      <c r="T68" s="111">
        <v>50</v>
      </c>
      <c r="U68" s="111">
        <v>49.6</v>
      </c>
      <c r="V68" s="39">
        <v>49</v>
      </c>
      <c r="W68" s="14"/>
    </row>
    <row r="69" spans="1:25" s="2" customFormat="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Y69"/>
    </row>
  </sheetData>
  <sortState ref="E58:U68">
    <sortCondition descending="1" ref="G58:G68"/>
  </sortState>
  <mergeCells count="132">
    <mergeCell ref="H56:H57"/>
    <mergeCell ref="H53:I53"/>
    <mergeCell ref="J53:K53"/>
    <mergeCell ref="L53:M53"/>
    <mergeCell ref="H41:I42"/>
    <mergeCell ref="J41:K42"/>
    <mergeCell ref="L41:M42"/>
    <mergeCell ref="H51:I51"/>
    <mergeCell ref="J51:K51"/>
    <mergeCell ref="L51:M51"/>
    <mergeCell ref="H52:I52"/>
    <mergeCell ref="J52:K52"/>
    <mergeCell ref="L52:M52"/>
    <mergeCell ref="H49:I49"/>
    <mergeCell ref="J49:K49"/>
    <mergeCell ref="L49:M49"/>
    <mergeCell ref="H50:I50"/>
    <mergeCell ref="J50:K50"/>
    <mergeCell ref="L50:M50"/>
    <mergeCell ref="H47:I47"/>
    <mergeCell ref="J47:K47"/>
    <mergeCell ref="L47:M47"/>
    <mergeCell ref="H48:I48"/>
    <mergeCell ref="J48:K48"/>
    <mergeCell ref="L48:M48"/>
    <mergeCell ref="H45:I45"/>
    <mergeCell ref="J45:K45"/>
    <mergeCell ref="L45:M45"/>
    <mergeCell ref="H46:I46"/>
    <mergeCell ref="J46:K46"/>
    <mergeCell ref="L46:M46"/>
    <mergeCell ref="O41:P41"/>
    <mergeCell ref="H43:I43"/>
    <mergeCell ref="J43:K43"/>
    <mergeCell ref="L43:M43"/>
    <mergeCell ref="H44:I44"/>
    <mergeCell ref="J44:K44"/>
    <mergeCell ref="L44:M44"/>
    <mergeCell ref="H17:I17"/>
    <mergeCell ref="J17:K17"/>
    <mergeCell ref="L17:M17"/>
    <mergeCell ref="H18:I18"/>
    <mergeCell ref="J18:K18"/>
    <mergeCell ref="L18:M18"/>
    <mergeCell ref="H15:I15"/>
    <mergeCell ref="J15:K15"/>
    <mergeCell ref="L15:M15"/>
    <mergeCell ref="H16:I16"/>
    <mergeCell ref="J16:K16"/>
    <mergeCell ref="L16:M16"/>
    <mergeCell ref="H13:I13"/>
    <mergeCell ref="J13:K13"/>
    <mergeCell ref="L13:M13"/>
    <mergeCell ref="H14:I14"/>
    <mergeCell ref="J14:K14"/>
    <mergeCell ref="L14:M14"/>
    <mergeCell ref="H11:I11"/>
    <mergeCell ref="J11:K11"/>
    <mergeCell ref="L11:M11"/>
    <mergeCell ref="H12:I12"/>
    <mergeCell ref="J12:K12"/>
    <mergeCell ref="L12:M12"/>
    <mergeCell ref="D6:Q6"/>
    <mergeCell ref="H9:I9"/>
    <mergeCell ref="J9:K9"/>
    <mergeCell ref="L9:M9"/>
    <mergeCell ref="H10:I10"/>
    <mergeCell ref="J10:K10"/>
    <mergeCell ref="L10:M10"/>
    <mergeCell ref="H7:I8"/>
    <mergeCell ref="J7:K8"/>
    <mergeCell ref="L7:M8"/>
    <mergeCell ref="N7:N8"/>
    <mergeCell ref="O7:P7"/>
    <mergeCell ref="F52:G52"/>
    <mergeCell ref="F53:G53"/>
    <mergeCell ref="F50:G50"/>
    <mergeCell ref="F51:G51"/>
    <mergeCell ref="F48:G48"/>
    <mergeCell ref="F49:G49"/>
    <mergeCell ref="F46:G46"/>
    <mergeCell ref="F47:G47"/>
    <mergeCell ref="F44:G44"/>
    <mergeCell ref="F45:G45"/>
    <mergeCell ref="F43:G43"/>
    <mergeCell ref="H19:I19"/>
    <mergeCell ref="J19:K19"/>
    <mergeCell ref="L19:M19"/>
    <mergeCell ref="H20:I20"/>
    <mergeCell ref="J20:K20"/>
    <mergeCell ref="L20:M20"/>
    <mergeCell ref="H23:H24"/>
    <mergeCell ref="N41:N42"/>
    <mergeCell ref="F20:G20"/>
    <mergeCell ref="F18:G18"/>
    <mergeCell ref="F19:G19"/>
    <mergeCell ref="F16:G16"/>
    <mergeCell ref="F17:G17"/>
    <mergeCell ref="F14:G14"/>
    <mergeCell ref="F15:G15"/>
    <mergeCell ref="G56:G57"/>
    <mergeCell ref="I56:O56"/>
    <mergeCell ref="P56:V56"/>
    <mergeCell ref="F9:G9"/>
    <mergeCell ref="F10:G10"/>
    <mergeCell ref="F11:G11"/>
    <mergeCell ref="F12:G12"/>
    <mergeCell ref="F13:G13"/>
    <mergeCell ref="C40:C68"/>
    <mergeCell ref="D40:Q40"/>
    <mergeCell ref="D41:D42"/>
    <mergeCell ref="E41:E42"/>
    <mergeCell ref="F41:G42"/>
    <mergeCell ref="D55:V55"/>
    <mergeCell ref="D56:D57"/>
    <mergeCell ref="E56:E57"/>
    <mergeCell ref="F56:F57"/>
    <mergeCell ref="D22:V22"/>
    <mergeCell ref="D23:D24"/>
    <mergeCell ref="E23:E24"/>
    <mergeCell ref="F23:F24"/>
    <mergeCell ref="G23:G24"/>
    <mergeCell ref="I23:O23"/>
    <mergeCell ref="P23:V23"/>
    <mergeCell ref="U2:V2"/>
    <mergeCell ref="B2:D2"/>
    <mergeCell ref="E2:T2"/>
    <mergeCell ref="B6:B68"/>
    <mergeCell ref="C6:C36"/>
    <mergeCell ref="D7:D8"/>
    <mergeCell ref="E7:E8"/>
    <mergeCell ref="F7:G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topLeftCell="A4" zoomScale="90" zoomScaleNormal="90" workbookViewId="0">
      <selection activeCell="I32" sqref="I32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165" t="s">
        <v>43</v>
      </c>
      <c r="C2" s="165"/>
      <c r="D2" s="165"/>
      <c r="E2" s="164" t="s">
        <v>174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32" t="s">
        <v>35</v>
      </c>
      <c r="U2" s="141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203">
        <v>40487</v>
      </c>
      <c r="C6" s="187" t="s">
        <v>25</v>
      </c>
      <c r="D6" s="188" t="s">
        <v>175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6"/>
      <c r="S6" s="16"/>
      <c r="T6" s="16"/>
      <c r="U6" s="16"/>
      <c r="V6" s="5"/>
    </row>
    <row r="7" spans="1:24" s="2" customFormat="1" ht="18" customHeight="1">
      <c r="A7" s="14"/>
      <c r="B7" s="203"/>
      <c r="C7" s="187"/>
      <c r="D7" s="189" t="s">
        <v>1</v>
      </c>
      <c r="E7" s="190" t="s">
        <v>14</v>
      </c>
      <c r="F7" s="192" t="s">
        <v>55</v>
      </c>
      <c r="G7" s="193"/>
      <c r="H7" s="196" t="s">
        <v>5</v>
      </c>
      <c r="I7" s="197"/>
      <c r="J7" s="206" t="s">
        <v>0</v>
      </c>
      <c r="K7" s="207"/>
      <c r="L7" s="192" t="s">
        <v>11</v>
      </c>
      <c r="M7" s="193"/>
      <c r="N7" s="182" t="s">
        <v>27</v>
      </c>
      <c r="O7" s="184" t="s">
        <v>3</v>
      </c>
      <c r="P7" s="204" t="s">
        <v>94</v>
      </c>
      <c r="Q7" s="204"/>
      <c r="R7" s="186" t="s">
        <v>75</v>
      </c>
      <c r="S7" s="16"/>
      <c r="T7" s="16"/>
      <c r="U7" s="16"/>
      <c r="V7" s="5"/>
    </row>
    <row r="8" spans="1:24" s="2" customFormat="1" ht="18" customHeight="1">
      <c r="A8" s="14"/>
      <c r="B8" s="203"/>
      <c r="C8" s="187"/>
      <c r="D8" s="189"/>
      <c r="E8" s="191"/>
      <c r="F8" s="194"/>
      <c r="G8" s="195"/>
      <c r="H8" s="198"/>
      <c r="I8" s="199"/>
      <c r="J8" s="208"/>
      <c r="K8" s="209"/>
      <c r="L8" s="194"/>
      <c r="M8" s="195"/>
      <c r="N8" s="183"/>
      <c r="O8" s="185"/>
      <c r="P8" s="143" t="s">
        <v>92</v>
      </c>
      <c r="Q8" s="143" t="s">
        <v>93</v>
      </c>
      <c r="R8" s="186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203"/>
      <c r="C9" s="187"/>
      <c r="D9" s="142">
        <v>1</v>
      </c>
      <c r="E9" s="1" t="s">
        <v>132</v>
      </c>
      <c r="F9" s="216" t="s">
        <v>172</v>
      </c>
      <c r="G9" s="217"/>
      <c r="H9" s="216" t="s">
        <v>121</v>
      </c>
      <c r="I9" s="217"/>
      <c r="J9" s="216" t="s">
        <v>103</v>
      </c>
      <c r="K9" s="217"/>
      <c r="L9" s="216" t="s">
        <v>102</v>
      </c>
      <c r="M9" s="217"/>
      <c r="N9" s="85" t="s">
        <v>145</v>
      </c>
      <c r="O9" s="29"/>
      <c r="P9" s="98"/>
      <c r="Q9" s="98"/>
      <c r="R9" s="134"/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203"/>
      <c r="C10" s="187"/>
      <c r="D10" s="142">
        <v>2</v>
      </c>
      <c r="E10" s="1" t="s">
        <v>155</v>
      </c>
      <c r="F10" s="216" t="s">
        <v>121</v>
      </c>
      <c r="G10" s="217"/>
      <c r="H10" s="216" t="s">
        <v>96</v>
      </c>
      <c r="I10" s="217"/>
      <c r="J10" s="216" t="s">
        <v>103</v>
      </c>
      <c r="K10" s="217"/>
      <c r="L10" s="216" t="s">
        <v>140</v>
      </c>
      <c r="M10" s="217"/>
      <c r="N10" s="32" t="s">
        <v>145</v>
      </c>
      <c r="O10" s="29"/>
      <c r="P10" s="121">
        <f>O10-$O$49</f>
        <v>0</v>
      </c>
      <c r="Q10" s="130"/>
      <c r="R10" s="134"/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203"/>
      <c r="C11" s="187"/>
      <c r="D11" s="142">
        <v>3</v>
      </c>
      <c r="E11" s="1" t="s">
        <v>135</v>
      </c>
      <c r="F11" s="216" t="s">
        <v>36</v>
      </c>
      <c r="G11" s="217"/>
      <c r="H11" s="216" t="s">
        <v>66</v>
      </c>
      <c r="I11" s="217"/>
      <c r="J11" s="216" t="s">
        <v>62</v>
      </c>
      <c r="K11" s="217"/>
      <c r="L11" s="216" t="s">
        <v>99</v>
      </c>
      <c r="M11" s="217"/>
      <c r="N11" s="32" t="s">
        <v>143</v>
      </c>
      <c r="O11" s="29"/>
      <c r="P11" s="121">
        <f t="shared" ref="P11:P23" si="0">O11-$O$49</f>
        <v>0</v>
      </c>
      <c r="Q11" s="121">
        <f>O11-O10</f>
        <v>0</v>
      </c>
      <c r="R11" s="131"/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203"/>
      <c r="C12" s="187"/>
      <c r="D12" s="142">
        <v>4</v>
      </c>
      <c r="E12" s="1" t="s">
        <v>136</v>
      </c>
      <c r="F12" s="216" t="s">
        <v>66</v>
      </c>
      <c r="G12" s="217"/>
      <c r="H12" s="216" t="s">
        <v>34</v>
      </c>
      <c r="I12" s="217"/>
      <c r="J12" s="216" t="s">
        <v>160</v>
      </c>
      <c r="K12" s="217"/>
      <c r="L12" s="216" t="s">
        <v>102</v>
      </c>
      <c r="M12" s="217"/>
      <c r="N12" s="32" t="s">
        <v>144</v>
      </c>
      <c r="O12" s="29"/>
      <c r="P12" s="121">
        <f t="shared" si="0"/>
        <v>0</v>
      </c>
      <c r="Q12" s="121">
        <f t="shared" ref="Q12:Q21" si="1">O12-O11</f>
        <v>0</v>
      </c>
      <c r="R12" s="135"/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203"/>
      <c r="C13" s="187"/>
      <c r="D13" s="142">
        <v>5</v>
      </c>
      <c r="E13" s="55" t="s">
        <v>177</v>
      </c>
      <c r="F13" s="216" t="s">
        <v>118</v>
      </c>
      <c r="G13" s="217"/>
      <c r="H13" s="216" t="s">
        <v>71</v>
      </c>
      <c r="I13" s="217"/>
      <c r="J13" s="216" t="s">
        <v>62</v>
      </c>
      <c r="K13" s="217"/>
      <c r="L13" s="216" t="s">
        <v>102</v>
      </c>
      <c r="M13" s="217"/>
      <c r="N13" s="85" t="s">
        <v>150</v>
      </c>
      <c r="O13" s="29"/>
      <c r="P13" s="121">
        <f t="shared" si="0"/>
        <v>0</v>
      </c>
      <c r="Q13" s="121">
        <f t="shared" si="1"/>
        <v>0</v>
      </c>
      <c r="R13" s="131"/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203"/>
      <c r="C14" s="187"/>
      <c r="D14" s="142">
        <v>6</v>
      </c>
      <c r="E14" s="1" t="s">
        <v>72</v>
      </c>
      <c r="F14" s="216" t="s">
        <v>73</v>
      </c>
      <c r="G14" s="217"/>
      <c r="H14" s="216" t="s">
        <v>165</v>
      </c>
      <c r="I14" s="217"/>
      <c r="J14" s="216" t="s">
        <v>104</v>
      </c>
      <c r="K14" s="217"/>
      <c r="L14" s="216" t="s">
        <v>140</v>
      </c>
      <c r="M14" s="217"/>
      <c r="N14" s="32" t="s">
        <v>145</v>
      </c>
      <c r="O14" s="129"/>
      <c r="P14" s="122">
        <f t="shared" si="0"/>
        <v>0</v>
      </c>
      <c r="Q14" s="122">
        <f t="shared" si="1"/>
        <v>0</v>
      </c>
      <c r="R14" s="131"/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203"/>
      <c r="C15" s="187"/>
      <c r="D15" s="142">
        <v>7</v>
      </c>
      <c r="E15" s="1" t="s">
        <v>67</v>
      </c>
      <c r="F15" s="216" t="s">
        <v>63</v>
      </c>
      <c r="G15" s="217"/>
      <c r="H15" s="216" t="s">
        <v>2</v>
      </c>
      <c r="I15" s="217"/>
      <c r="J15" s="216" t="s">
        <v>61</v>
      </c>
      <c r="K15" s="217"/>
      <c r="L15" s="216" t="s">
        <v>100</v>
      </c>
      <c r="M15" s="217"/>
      <c r="N15" s="32" t="s">
        <v>145</v>
      </c>
      <c r="O15" s="29"/>
      <c r="P15" s="121">
        <f t="shared" si="0"/>
        <v>0</v>
      </c>
      <c r="Q15" s="121">
        <f t="shared" si="1"/>
        <v>0</v>
      </c>
      <c r="R15" s="131"/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203"/>
      <c r="C16" s="187"/>
      <c r="D16" s="142">
        <v>8</v>
      </c>
      <c r="E16" s="1" t="s">
        <v>133</v>
      </c>
      <c r="F16" s="216" t="s">
        <v>96</v>
      </c>
      <c r="G16" s="217"/>
      <c r="H16" s="216" t="s">
        <v>63</v>
      </c>
      <c r="I16" s="217"/>
      <c r="J16" s="216" t="s">
        <v>62</v>
      </c>
      <c r="K16" s="217"/>
      <c r="L16" s="216" t="s">
        <v>100</v>
      </c>
      <c r="M16" s="217"/>
      <c r="N16" s="32" t="s">
        <v>145</v>
      </c>
      <c r="O16" s="29"/>
      <c r="P16" s="121">
        <f t="shared" si="0"/>
        <v>0</v>
      </c>
      <c r="Q16" s="121">
        <f t="shared" si="1"/>
        <v>0</v>
      </c>
      <c r="R16" s="134"/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203"/>
      <c r="C17" s="187"/>
      <c r="D17" s="142">
        <v>9</v>
      </c>
      <c r="E17" s="55" t="s">
        <v>166</v>
      </c>
      <c r="F17" s="216" t="s">
        <v>113</v>
      </c>
      <c r="G17" s="217"/>
      <c r="H17" s="216" t="s">
        <v>73</v>
      </c>
      <c r="I17" s="217"/>
      <c r="J17" s="216" t="s">
        <v>138</v>
      </c>
      <c r="K17" s="217"/>
      <c r="L17" s="216" t="s">
        <v>100</v>
      </c>
      <c r="M17" s="217"/>
      <c r="N17" s="85" t="s">
        <v>147</v>
      </c>
      <c r="O17" s="29"/>
      <c r="P17" s="121">
        <f t="shared" si="0"/>
        <v>0</v>
      </c>
      <c r="Q17" s="121">
        <f t="shared" si="1"/>
        <v>0</v>
      </c>
      <c r="R17" s="131"/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203"/>
      <c r="C18" s="187"/>
      <c r="D18" s="142">
        <v>10</v>
      </c>
      <c r="E18" s="1" t="s">
        <v>171</v>
      </c>
      <c r="F18" s="216" t="s">
        <v>34</v>
      </c>
      <c r="G18" s="217"/>
      <c r="H18" s="216" t="s">
        <v>172</v>
      </c>
      <c r="I18" s="217"/>
      <c r="J18" s="216" t="s">
        <v>103</v>
      </c>
      <c r="K18" s="217"/>
      <c r="L18" s="216" t="s">
        <v>102</v>
      </c>
      <c r="M18" s="217"/>
      <c r="N18" s="32" t="s">
        <v>144</v>
      </c>
      <c r="O18" s="29"/>
      <c r="P18" s="121">
        <f t="shared" si="0"/>
        <v>0</v>
      </c>
      <c r="Q18" s="121">
        <f t="shared" si="1"/>
        <v>0</v>
      </c>
      <c r="R18" s="131"/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203"/>
      <c r="C19" s="187"/>
      <c r="D19" s="142">
        <v>11</v>
      </c>
      <c r="E19" s="1" t="s">
        <v>50</v>
      </c>
      <c r="F19" s="216" t="s">
        <v>2</v>
      </c>
      <c r="G19" s="217"/>
      <c r="H19" s="216" t="s">
        <v>114</v>
      </c>
      <c r="I19" s="217"/>
      <c r="J19" s="216" t="s">
        <v>61</v>
      </c>
      <c r="K19" s="217"/>
      <c r="L19" s="216" t="s">
        <v>100</v>
      </c>
      <c r="M19" s="217"/>
      <c r="N19" s="32" t="s">
        <v>147</v>
      </c>
      <c r="O19" s="129"/>
      <c r="P19" s="121">
        <f t="shared" si="0"/>
        <v>0</v>
      </c>
      <c r="Q19" s="121">
        <f t="shared" si="1"/>
        <v>0</v>
      </c>
      <c r="R19" s="131"/>
      <c r="S19" s="16"/>
      <c r="T19" s="133">
        <v>8</v>
      </c>
      <c r="U19" s="16"/>
      <c r="V19" s="5"/>
      <c r="X19" s="99" t="s">
        <v>85</v>
      </c>
    </row>
    <row r="20" spans="1:24" s="2" customFormat="1" ht="18" customHeight="1">
      <c r="A20" s="14"/>
      <c r="B20" s="203"/>
      <c r="C20" s="187"/>
      <c r="D20" s="142">
        <v>12</v>
      </c>
      <c r="E20" s="1" t="s">
        <v>167</v>
      </c>
      <c r="F20" s="216" t="s">
        <v>165</v>
      </c>
      <c r="G20" s="217"/>
      <c r="H20" s="216" t="s">
        <v>113</v>
      </c>
      <c r="I20" s="217"/>
      <c r="J20" s="216" t="s">
        <v>104</v>
      </c>
      <c r="K20" s="217"/>
      <c r="L20" s="216" t="s">
        <v>182</v>
      </c>
      <c r="M20" s="217"/>
      <c r="N20" s="85" t="s">
        <v>148</v>
      </c>
      <c r="O20" s="129"/>
      <c r="P20" s="122">
        <f t="shared" si="0"/>
        <v>0</v>
      </c>
      <c r="Q20" s="121">
        <f t="shared" si="1"/>
        <v>0</v>
      </c>
      <c r="R20" s="131"/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203"/>
      <c r="C21" s="187"/>
      <c r="D21" s="142">
        <v>13</v>
      </c>
      <c r="E21" s="1" t="s">
        <v>176</v>
      </c>
      <c r="F21" s="216" t="s">
        <v>71</v>
      </c>
      <c r="G21" s="217"/>
      <c r="H21" s="216" t="s">
        <v>162</v>
      </c>
      <c r="I21" s="217"/>
      <c r="J21" s="216" t="s">
        <v>76</v>
      </c>
      <c r="K21" s="217"/>
      <c r="L21" s="216" t="s">
        <v>119</v>
      </c>
      <c r="M21" s="217"/>
      <c r="N21" s="85" t="s">
        <v>150</v>
      </c>
      <c r="O21" s="29"/>
      <c r="P21" s="121">
        <f t="shared" si="0"/>
        <v>0</v>
      </c>
      <c r="Q21" s="121">
        <f t="shared" si="1"/>
        <v>0</v>
      </c>
      <c r="R21" s="131"/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203"/>
      <c r="C22" s="187"/>
      <c r="D22" s="142">
        <v>14</v>
      </c>
      <c r="E22" s="1" t="s">
        <v>178</v>
      </c>
      <c r="F22" s="216" t="s">
        <v>162</v>
      </c>
      <c r="G22" s="217"/>
      <c r="H22" s="216" t="s">
        <v>163</v>
      </c>
      <c r="I22" s="217"/>
      <c r="J22" s="216" t="s">
        <v>161</v>
      </c>
      <c r="K22" s="217"/>
      <c r="L22" s="216" t="s">
        <v>159</v>
      </c>
      <c r="M22" s="217"/>
      <c r="N22" s="85" t="s">
        <v>150</v>
      </c>
      <c r="O22" s="29"/>
      <c r="P22" s="121">
        <f t="shared" si="0"/>
        <v>0</v>
      </c>
      <c r="Q22" s="121">
        <f>O22-O21</f>
        <v>0</v>
      </c>
      <c r="R22" s="135"/>
      <c r="S22" s="16"/>
      <c r="T22" s="16"/>
      <c r="U22" s="16"/>
      <c r="V22" s="5"/>
      <c r="X22" s="99"/>
    </row>
    <row r="23" spans="1:24" s="2" customFormat="1" ht="18" customHeight="1">
      <c r="A23" s="14"/>
      <c r="B23" s="203"/>
      <c r="C23" s="187"/>
      <c r="D23" s="142">
        <v>15</v>
      </c>
      <c r="E23" s="1" t="s">
        <v>131</v>
      </c>
      <c r="F23" s="216" t="s">
        <v>114</v>
      </c>
      <c r="G23" s="217"/>
      <c r="H23" s="216" t="s">
        <v>118</v>
      </c>
      <c r="I23" s="217"/>
      <c r="J23" s="216" t="s">
        <v>62</v>
      </c>
      <c r="K23" s="217"/>
      <c r="L23" s="216" t="s">
        <v>100</v>
      </c>
      <c r="M23" s="217"/>
      <c r="N23" s="85" t="s">
        <v>148</v>
      </c>
      <c r="O23" s="29"/>
      <c r="P23" s="121">
        <f t="shared" si="0"/>
        <v>0</v>
      </c>
      <c r="Q23" s="121">
        <f t="shared" ref="Q23" si="2">O23-O22</f>
        <v>0</v>
      </c>
      <c r="R23" s="134"/>
      <c r="S23" s="16"/>
      <c r="T23" s="16"/>
      <c r="U23" s="16"/>
      <c r="V23" s="5"/>
      <c r="X23" s="99"/>
    </row>
    <row r="24" spans="1:24" s="2" customFormat="1" ht="18" customHeight="1">
      <c r="A24" s="14"/>
      <c r="B24" s="203"/>
      <c r="C24" s="1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X24" s="99" t="s">
        <v>79</v>
      </c>
    </row>
    <row r="25" spans="1:24" s="2" customFormat="1" ht="18" customHeight="1">
      <c r="A25" s="14"/>
      <c r="B25" s="203"/>
      <c r="C25" s="187"/>
      <c r="D25" s="188" t="s">
        <v>21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4"/>
      <c r="X25" s="99" t="s">
        <v>84</v>
      </c>
    </row>
    <row r="26" spans="1:24" s="2" customFormat="1" ht="18" customHeight="1">
      <c r="A26" s="14"/>
      <c r="B26" s="203"/>
      <c r="C26" s="187"/>
      <c r="D26" s="189" t="s">
        <v>1</v>
      </c>
      <c r="E26" s="213" t="s">
        <v>14</v>
      </c>
      <c r="F26" s="214" t="s">
        <v>44</v>
      </c>
      <c r="G26" s="212" t="s">
        <v>18</v>
      </c>
      <c r="H26" s="200" t="s">
        <v>15</v>
      </c>
      <c r="I26" s="201"/>
      <c r="J26" s="201"/>
      <c r="K26" s="201"/>
      <c r="L26" s="201"/>
      <c r="M26" s="201"/>
      <c r="N26" s="202"/>
      <c r="O26" s="200" t="s">
        <v>16</v>
      </c>
      <c r="P26" s="201"/>
      <c r="Q26" s="201"/>
      <c r="R26" s="201"/>
      <c r="S26" s="201"/>
      <c r="T26" s="201"/>
      <c r="U26" s="202"/>
      <c r="V26" s="14"/>
      <c r="X26" s="99" t="s">
        <v>78</v>
      </c>
    </row>
    <row r="27" spans="1:24" s="2" customFormat="1" ht="18" customHeight="1">
      <c r="A27" s="14"/>
      <c r="B27" s="203"/>
      <c r="C27" s="187"/>
      <c r="D27" s="189"/>
      <c r="E27" s="213"/>
      <c r="F27" s="215"/>
      <c r="G27" s="212"/>
      <c r="H27" s="99" t="s">
        <v>77</v>
      </c>
      <c r="I27" s="31" t="s">
        <v>17</v>
      </c>
      <c r="J27" s="22">
        <v>1</v>
      </c>
      <c r="K27" s="19">
        <v>2</v>
      </c>
      <c r="L27" s="20">
        <v>3</v>
      </c>
      <c r="M27" s="21">
        <v>4</v>
      </c>
      <c r="N27" s="26">
        <v>5</v>
      </c>
      <c r="O27" s="99" t="s">
        <v>77</v>
      </c>
      <c r="P27" s="31" t="s">
        <v>17</v>
      </c>
      <c r="Q27" s="22">
        <v>1</v>
      </c>
      <c r="R27" s="19">
        <v>2</v>
      </c>
      <c r="S27" s="20">
        <v>3</v>
      </c>
      <c r="T27" s="21">
        <v>4</v>
      </c>
      <c r="U27" s="26">
        <v>5</v>
      </c>
      <c r="V27" s="14"/>
      <c r="X27" s="99" t="s">
        <v>80</v>
      </c>
    </row>
    <row r="28" spans="1:24" s="2" customFormat="1" ht="18" customHeight="1">
      <c r="A28" s="14"/>
      <c r="B28" s="203"/>
      <c r="C28" s="187"/>
      <c r="D28" s="142">
        <v>1</v>
      </c>
      <c r="E28" s="1" t="s">
        <v>132</v>
      </c>
      <c r="F28" s="33"/>
      <c r="G28" s="69">
        <f>I28+P28</f>
        <v>0</v>
      </c>
      <c r="H28" s="128" t="s">
        <v>179</v>
      </c>
      <c r="I28" s="25">
        <f t="shared" ref="I28:I42" si="3">SUM(J28:N28)</f>
        <v>0</v>
      </c>
      <c r="J28" s="39"/>
      <c r="K28" s="39"/>
      <c r="L28" s="39"/>
      <c r="M28" s="39"/>
      <c r="N28" s="39"/>
      <c r="O28" s="128" t="s">
        <v>123</v>
      </c>
      <c r="P28" s="25">
        <f t="shared" ref="P28:P42" si="4">SUM(Q28:U28)</f>
        <v>0</v>
      </c>
      <c r="Q28" s="39"/>
      <c r="R28" s="39"/>
      <c r="S28" s="39"/>
      <c r="T28" s="39"/>
      <c r="U28" s="39"/>
      <c r="V28" s="14"/>
      <c r="X28" s="99" t="s">
        <v>83</v>
      </c>
    </row>
    <row r="29" spans="1:24" s="2" customFormat="1" ht="18" customHeight="1">
      <c r="A29" s="14"/>
      <c r="B29" s="203"/>
      <c r="C29" s="187"/>
      <c r="D29" s="142">
        <v>2</v>
      </c>
      <c r="E29" s="1" t="s">
        <v>155</v>
      </c>
      <c r="F29" s="33"/>
      <c r="G29" s="69">
        <f t="shared" ref="G29:G42" si="5">I29+P29</f>
        <v>0</v>
      </c>
      <c r="H29" s="128" t="s">
        <v>123</v>
      </c>
      <c r="I29" s="25">
        <f t="shared" si="3"/>
        <v>0</v>
      </c>
      <c r="J29" s="39"/>
      <c r="K29" s="39"/>
      <c r="L29" s="39"/>
      <c r="M29" s="39"/>
      <c r="N29" s="39"/>
      <c r="O29" s="128" t="s">
        <v>87</v>
      </c>
      <c r="P29" s="25">
        <f t="shared" si="4"/>
        <v>0</v>
      </c>
      <c r="Q29" s="39"/>
      <c r="R29" s="39"/>
      <c r="S29" s="39"/>
      <c r="T29" s="39"/>
      <c r="U29" s="39"/>
      <c r="V29" s="14"/>
      <c r="X29" s="99" t="s">
        <v>88</v>
      </c>
    </row>
    <row r="30" spans="1:24" s="2" customFormat="1" ht="18" customHeight="1">
      <c r="A30" s="14"/>
      <c r="B30" s="203"/>
      <c r="C30" s="187"/>
      <c r="D30" s="142">
        <v>3</v>
      </c>
      <c r="E30" s="1" t="s">
        <v>135</v>
      </c>
      <c r="F30" s="33"/>
      <c r="G30" s="69">
        <f t="shared" si="5"/>
        <v>0</v>
      </c>
      <c r="H30" s="128" t="s">
        <v>79</v>
      </c>
      <c r="I30" s="25">
        <f t="shared" si="3"/>
        <v>0</v>
      </c>
      <c r="J30" s="39"/>
      <c r="K30" s="39"/>
      <c r="L30" s="39"/>
      <c r="M30" s="39"/>
      <c r="N30" s="39"/>
      <c r="O30" s="128" t="s">
        <v>80</v>
      </c>
      <c r="P30" s="25">
        <f t="shared" si="4"/>
        <v>0</v>
      </c>
      <c r="Q30" s="39"/>
      <c r="R30" s="39"/>
      <c r="S30" s="39"/>
      <c r="T30" s="39"/>
      <c r="U30" s="39"/>
      <c r="V30" s="14"/>
      <c r="X30" s="99" t="s">
        <v>90</v>
      </c>
    </row>
    <row r="31" spans="1:24" s="2" customFormat="1" ht="18" customHeight="1">
      <c r="A31" s="14"/>
      <c r="B31" s="203"/>
      <c r="C31" s="187"/>
      <c r="D31" s="142">
        <v>4</v>
      </c>
      <c r="E31" s="1" t="s">
        <v>136</v>
      </c>
      <c r="F31" s="33"/>
      <c r="G31" s="69">
        <f t="shared" si="5"/>
        <v>0</v>
      </c>
      <c r="H31" s="128" t="s">
        <v>80</v>
      </c>
      <c r="I31" s="25">
        <f t="shared" si="3"/>
        <v>0</v>
      </c>
      <c r="J31" s="39"/>
      <c r="K31" s="39"/>
      <c r="L31" s="39"/>
      <c r="M31" s="39"/>
      <c r="N31" s="39"/>
      <c r="O31" s="128" t="s">
        <v>84</v>
      </c>
      <c r="P31" s="25">
        <f t="shared" si="4"/>
        <v>0</v>
      </c>
      <c r="Q31" s="39"/>
      <c r="R31" s="39"/>
      <c r="S31" s="39"/>
      <c r="T31" s="39"/>
      <c r="U31" s="39"/>
      <c r="V31" s="14"/>
      <c r="X31" s="99" t="s">
        <v>85</v>
      </c>
    </row>
    <row r="32" spans="1:24" s="2" customFormat="1" ht="18" customHeight="1">
      <c r="A32" s="14"/>
      <c r="B32" s="203"/>
      <c r="C32" s="187"/>
      <c r="D32" s="142">
        <v>5</v>
      </c>
      <c r="E32" s="55" t="s">
        <v>177</v>
      </c>
      <c r="F32" s="33"/>
      <c r="G32" s="69">
        <f t="shared" si="5"/>
        <v>0</v>
      </c>
      <c r="H32" s="128" t="s">
        <v>120</v>
      </c>
      <c r="I32" s="25">
        <f t="shared" si="3"/>
        <v>0</v>
      </c>
      <c r="J32" s="39"/>
      <c r="K32" s="39"/>
      <c r="L32" s="39"/>
      <c r="M32" s="39"/>
      <c r="N32" s="39"/>
      <c r="O32" s="128" t="s">
        <v>91</v>
      </c>
      <c r="P32" s="25">
        <f t="shared" si="4"/>
        <v>0</v>
      </c>
      <c r="Q32" s="39"/>
      <c r="R32" s="39"/>
      <c r="S32" s="39"/>
      <c r="T32" s="39"/>
      <c r="U32" s="39"/>
      <c r="V32" s="14"/>
      <c r="X32" s="99" t="s">
        <v>81</v>
      </c>
    </row>
    <row r="33" spans="1:24" s="2" customFormat="1" ht="18" customHeight="1">
      <c r="A33" s="14"/>
      <c r="B33" s="203"/>
      <c r="C33" s="187"/>
      <c r="D33" s="142">
        <v>6</v>
      </c>
      <c r="E33" s="1" t="s">
        <v>72</v>
      </c>
      <c r="F33" s="33"/>
      <c r="G33" s="69">
        <f t="shared" si="5"/>
        <v>0</v>
      </c>
      <c r="H33" s="128" t="s">
        <v>85</v>
      </c>
      <c r="I33" s="25">
        <f t="shared" si="3"/>
        <v>0</v>
      </c>
      <c r="J33" s="39"/>
      <c r="K33" s="39"/>
      <c r="L33" s="39"/>
      <c r="M33" s="39"/>
      <c r="N33" s="39"/>
      <c r="O33" s="128" t="s">
        <v>81</v>
      </c>
      <c r="P33" s="25">
        <f t="shared" si="4"/>
        <v>0</v>
      </c>
      <c r="Q33" s="39"/>
      <c r="R33" s="39"/>
      <c r="S33" s="39"/>
      <c r="T33" s="39"/>
      <c r="U33" s="39"/>
      <c r="V33" s="14"/>
      <c r="X33" s="99" t="s">
        <v>86</v>
      </c>
    </row>
    <row r="34" spans="1:24" s="2" customFormat="1" ht="18" customHeight="1">
      <c r="A34" s="14"/>
      <c r="B34" s="203"/>
      <c r="C34" s="187"/>
      <c r="D34" s="142">
        <v>7</v>
      </c>
      <c r="E34" s="1" t="s">
        <v>67</v>
      </c>
      <c r="F34" s="33"/>
      <c r="G34" s="69">
        <f t="shared" si="5"/>
        <v>0</v>
      </c>
      <c r="H34" s="128" t="s">
        <v>88</v>
      </c>
      <c r="I34" s="25">
        <f t="shared" si="3"/>
        <v>0</v>
      </c>
      <c r="J34" s="39"/>
      <c r="K34" s="39"/>
      <c r="L34" s="39"/>
      <c r="M34" s="39"/>
      <c r="N34" s="39"/>
      <c r="O34" s="128" t="s">
        <v>82</v>
      </c>
      <c r="P34" s="25">
        <f t="shared" si="4"/>
        <v>0</v>
      </c>
      <c r="Q34" s="39"/>
      <c r="R34" s="39"/>
      <c r="S34" s="39"/>
      <c r="T34" s="39"/>
      <c r="U34" s="39"/>
      <c r="V34" s="14"/>
      <c r="X34" s="99" t="s">
        <v>108</v>
      </c>
    </row>
    <row r="35" spans="1:24" s="2" customFormat="1" ht="18" customHeight="1">
      <c r="A35" s="14"/>
      <c r="B35" s="203"/>
      <c r="C35" s="187"/>
      <c r="D35" s="142">
        <v>8</v>
      </c>
      <c r="E35" s="1" t="s">
        <v>133</v>
      </c>
      <c r="F35" s="33"/>
      <c r="G35" s="69">
        <f t="shared" si="5"/>
        <v>0</v>
      </c>
      <c r="H35" s="128" t="s">
        <v>87</v>
      </c>
      <c r="I35" s="25">
        <f t="shared" si="3"/>
        <v>0</v>
      </c>
      <c r="J35" s="39"/>
      <c r="K35" s="39"/>
      <c r="L35" s="39"/>
      <c r="M35" s="39"/>
      <c r="N35" s="39"/>
      <c r="O35" s="128" t="s">
        <v>88</v>
      </c>
      <c r="P35" s="25">
        <f t="shared" si="4"/>
        <v>0</v>
      </c>
      <c r="Q35" s="39"/>
      <c r="R35" s="39"/>
      <c r="S35" s="39"/>
      <c r="T35" s="39"/>
      <c r="U35" s="39"/>
      <c r="V35" s="14"/>
      <c r="X35" s="99" t="s">
        <v>82</v>
      </c>
    </row>
    <row r="36" spans="1:24" s="2" customFormat="1" ht="18" customHeight="1">
      <c r="A36" s="14"/>
      <c r="B36" s="203"/>
      <c r="C36" s="187"/>
      <c r="D36" s="142">
        <v>9</v>
      </c>
      <c r="E36" s="55" t="s">
        <v>166</v>
      </c>
      <c r="F36" s="33"/>
      <c r="G36" s="69">
        <f t="shared" si="5"/>
        <v>0</v>
      </c>
      <c r="H36" s="128" t="s">
        <v>116</v>
      </c>
      <c r="I36" s="25">
        <f t="shared" si="3"/>
        <v>0</v>
      </c>
      <c r="J36" s="39"/>
      <c r="K36" s="39"/>
      <c r="L36" s="39"/>
      <c r="M36" s="39"/>
      <c r="N36" s="39"/>
      <c r="O36" s="128" t="s">
        <v>85</v>
      </c>
      <c r="P36" s="25">
        <f t="shared" si="4"/>
        <v>0</v>
      </c>
      <c r="Q36" s="39"/>
      <c r="R36" s="39"/>
      <c r="S36" s="39"/>
      <c r="T36" s="39"/>
      <c r="U36" s="39"/>
      <c r="V36" s="14"/>
      <c r="X36" s="99" t="s">
        <v>91</v>
      </c>
    </row>
    <row r="37" spans="1:24" s="2" customFormat="1" ht="18" customHeight="1">
      <c r="A37" s="14"/>
      <c r="B37" s="203"/>
      <c r="C37" s="187"/>
      <c r="D37" s="142">
        <v>10</v>
      </c>
      <c r="E37" s="1" t="s">
        <v>171</v>
      </c>
      <c r="F37" s="33"/>
      <c r="G37" s="69">
        <f t="shared" si="5"/>
        <v>0</v>
      </c>
      <c r="H37" s="128" t="s">
        <v>84</v>
      </c>
      <c r="I37" s="25">
        <f t="shared" si="3"/>
        <v>0</v>
      </c>
      <c r="J37" s="39"/>
      <c r="K37" s="39"/>
      <c r="L37" s="39"/>
      <c r="M37" s="39"/>
      <c r="N37" s="39"/>
      <c r="O37" s="128" t="s">
        <v>179</v>
      </c>
      <c r="P37" s="25">
        <f t="shared" si="4"/>
        <v>0</v>
      </c>
      <c r="Q37" s="39"/>
      <c r="R37" s="39"/>
      <c r="S37" s="39"/>
      <c r="T37" s="39"/>
      <c r="U37" s="39"/>
      <c r="V37" s="14"/>
      <c r="X37" s="99" t="s">
        <v>89</v>
      </c>
    </row>
    <row r="38" spans="1:24" s="2" customFormat="1" ht="18" customHeight="1">
      <c r="A38" s="14"/>
      <c r="B38" s="203"/>
      <c r="C38" s="187"/>
      <c r="D38" s="142">
        <v>11</v>
      </c>
      <c r="E38" s="1" t="s">
        <v>50</v>
      </c>
      <c r="F38" s="33"/>
      <c r="G38" s="69">
        <f t="shared" si="5"/>
        <v>0</v>
      </c>
      <c r="H38" s="128" t="s">
        <v>82</v>
      </c>
      <c r="I38" s="25">
        <f t="shared" si="3"/>
        <v>0</v>
      </c>
      <c r="J38" s="39"/>
      <c r="K38" s="39"/>
      <c r="L38" s="39"/>
      <c r="M38" s="39"/>
      <c r="N38" s="39"/>
      <c r="O38" s="128" t="s">
        <v>117</v>
      </c>
      <c r="P38" s="25">
        <f t="shared" si="4"/>
        <v>0</v>
      </c>
      <c r="Q38" s="39"/>
      <c r="R38" s="39"/>
      <c r="S38" s="39"/>
      <c r="T38" s="39"/>
      <c r="U38" s="39"/>
      <c r="V38" s="14"/>
    </row>
    <row r="39" spans="1:24" s="2" customFormat="1" ht="18" customHeight="1">
      <c r="A39" s="14"/>
      <c r="B39" s="203"/>
      <c r="C39" s="187"/>
      <c r="D39" s="142">
        <v>12</v>
      </c>
      <c r="E39" s="1" t="s">
        <v>167</v>
      </c>
      <c r="F39" s="33"/>
      <c r="G39" s="69">
        <f t="shared" si="5"/>
        <v>0</v>
      </c>
      <c r="H39" s="128" t="s">
        <v>81</v>
      </c>
      <c r="I39" s="25">
        <f t="shared" si="3"/>
        <v>0</v>
      </c>
      <c r="J39" s="39"/>
      <c r="K39" s="39"/>
      <c r="L39" s="39"/>
      <c r="M39" s="39"/>
      <c r="N39" s="39"/>
      <c r="O39" s="128" t="s">
        <v>116</v>
      </c>
      <c r="P39" s="25">
        <f t="shared" si="4"/>
        <v>0</v>
      </c>
      <c r="Q39" s="39"/>
      <c r="R39" s="39"/>
      <c r="S39" s="39"/>
      <c r="T39" s="39"/>
      <c r="U39" s="39"/>
      <c r="V39" s="14"/>
    </row>
    <row r="40" spans="1:24" s="2" customFormat="1" ht="18" customHeight="1">
      <c r="A40" s="14"/>
      <c r="B40" s="203"/>
      <c r="C40" s="187"/>
      <c r="D40" s="142">
        <v>13</v>
      </c>
      <c r="E40" s="1" t="s">
        <v>176</v>
      </c>
      <c r="F40" s="33"/>
      <c r="G40" s="69">
        <f t="shared" si="5"/>
        <v>0</v>
      </c>
      <c r="H40" s="128" t="s">
        <v>91</v>
      </c>
      <c r="I40" s="25">
        <f t="shared" si="3"/>
        <v>0</v>
      </c>
      <c r="J40" s="39"/>
      <c r="K40" s="39"/>
      <c r="L40" s="39"/>
      <c r="M40" s="39"/>
      <c r="N40" s="39"/>
      <c r="O40" s="128" t="s">
        <v>86</v>
      </c>
      <c r="P40" s="25">
        <f t="shared" si="4"/>
        <v>0</v>
      </c>
      <c r="Q40" s="39"/>
      <c r="R40" s="39"/>
      <c r="S40" s="39"/>
      <c r="T40" s="39"/>
      <c r="U40" s="39"/>
      <c r="V40" s="14"/>
    </row>
    <row r="41" spans="1:24" s="2" customFormat="1" ht="18" customHeight="1">
      <c r="A41" s="14"/>
      <c r="B41" s="203"/>
      <c r="C41" s="187"/>
      <c r="D41" s="142">
        <v>14</v>
      </c>
      <c r="E41" s="1" t="s">
        <v>178</v>
      </c>
      <c r="F41" s="33"/>
      <c r="G41" s="69">
        <f t="shared" si="5"/>
        <v>0</v>
      </c>
      <c r="H41" s="128" t="s">
        <v>86</v>
      </c>
      <c r="I41" s="25">
        <f t="shared" si="3"/>
        <v>0</v>
      </c>
      <c r="J41" s="39"/>
      <c r="K41" s="39"/>
      <c r="L41" s="39"/>
      <c r="M41" s="39"/>
      <c r="N41" s="39"/>
      <c r="O41" s="128" t="s">
        <v>89</v>
      </c>
      <c r="P41" s="25">
        <f t="shared" si="4"/>
        <v>0</v>
      </c>
      <c r="Q41" s="39"/>
      <c r="R41" s="39"/>
      <c r="S41" s="39"/>
      <c r="T41" s="39"/>
      <c r="U41" s="39"/>
      <c r="V41" s="14"/>
    </row>
    <row r="42" spans="1:24" s="2" customFormat="1" ht="18" customHeight="1">
      <c r="A42" s="14"/>
      <c r="B42" s="203"/>
      <c r="C42" s="187"/>
      <c r="D42" s="142">
        <v>15</v>
      </c>
      <c r="E42" s="1" t="s">
        <v>131</v>
      </c>
      <c r="F42" s="33"/>
      <c r="G42" s="69">
        <f t="shared" si="5"/>
        <v>0</v>
      </c>
      <c r="H42" s="128" t="s">
        <v>117</v>
      </c>
      <c r="I42" s="25">
        <f t="shared" si="3"/>
        <v>0</v>
      </c>
      <c r="J42" s="39"/>
      <c r="K42" s="39"/>
      <c r="L42" s="39"/>
      <c r="M42" s="39"/>
      <c r="N42" s="39"/>
      <c r="O42" s="128" t="s">
        <v>120</v>
      </c>
      <c r="P42" s="25">
        <f t="shared" si="4"/>
        <v>0</v>
      </c>
      <c r="Q42" s="39"/>
      <c r="R42" s="39"/>
      <c r="S42" s="39"/>
      <c r="T42" s="39"/>
      <c r="U42" s="39"/>
      <c r="V42" s="14"/>
    </row>
    <row r="43" spans="1:24" s="2" customFormat="1" ht="18" customHeight="1">
      <c r="A43" s="14"/>
      <c r="B43" s="203"/>
      <c r="C43" s="14"/>
      <c r="D43" s="14"/>
      <c r="E43" s="10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4" s="2" customFormat="1" ht="18" customHeight="1">
      <c r="A44" s="14"/>
      <c r="B44" s="203"/>
      <c r="C44" s="40"/>
      <c r="D44" s="30"/>
      <c r="E44" s="40"/>
      <c r="F44" s="30"/>
      <c r="G44" s="40"/>
      <c r="H44" s="30"/>
      <c r="I44" s="40"/>
      <c r="J44" s="30"/>
      <c r="K44" s="40"/>
      <c r="L44" s="30"/>
      <c r="M44" s="40"/>
      <c r="N44" s="30"/>
      <c r="O44" s="40"/>
      <c r="P44" s="30"/>
      <c r="Q44" s="40"/>
      <c r="R44" s="30"/>
      <c r="S44" s="40"/>
      <c r="T44" s="30"/>
      <c r="U44" s="40"/>
      <c r="V44" s="14"/>
    </row>
    <row r="45" spans="1:24" s="2" customFormat="1" ht="18" customHeight="1">
      <c r="A45" s="14"/>
      <c r="B45" s="20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4"/>
    </row>
    <row r="46" spans="1:24" s="2" customFormat="1" ht="18" customHeight="1">
      <c r="A46" s="14"/>
      <c r="B46" s="203"/>
      <c r="C46" s="187" t="s">
        <v>24</v>
      </c>
      <c r="D46" s="188" t="s">
        <v>106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218"/>
      <c r="Q46" s="16"/>
      <c r="R46" s="16"/>
      <c r="S46" s="16"/>
      <c r="T46" s="16"/>
      <c r="U46" s="16"/>
      <c r="V46" s="16"/>
    </row>
    <row r="47" spans="1:24" s="2" customFormat="1" ht="18" customHeight="1">
      <c r="A47" s="14"/>
      <c r="B47" s="203"/>
      <c r="C47" s="187"/>
      <c r="D47" s="158" t="s">
        <v>1</v>
      </c>
      <c r="E47" s="213" t="s">
        <v>14</v>
      </c>
      <c r="F47" s="213" t="s">
        <v>64</v>
      </c>
      <c r="G47" s="213"/>
      <c r="H47" s="213" t="s">
        <v>5</v>
      </c>
      <c r="I47" s="213"/>
      <c r="J47" s="160" t="s">
        <v>0</v>
      </c>
      <c r="K47" s="160"/>
      <c r="L47" s="219" t="s">
        <v>11</v>
      </c>
      <c r="M47" s="219"/>
      <c r="N47" s="210" t="s">
        <v>27</v>
      </c>
      <c r="O47" s="211" t="s">
        <v>3</v>
      </c>
      <c r="P47" s="204" t="s">
        <v>94</v>
      </c>
      <c r="Q47" s="204"/>
      <c r="R47" s="186" t="s">
        <v>75</v>
      </c>
      <c r="S47" s="16"/>
      <c r="T47" s="16"/>
      <c r="U47" s="16"/>
      <c r="V47" s="16"/>
    </row>
    <row r="48" spans="1:24" s="2" customFormat="1" ht="18" customHeight="1">
      <c r="A48" s="14"/>
      <c r="B48" s="203"/>
      <c r="C48" s="187"/>
      <c r="D48" s="158"/>
      <c r="E48" s="213"/>
      <c r="F48" s="213"/>
      <c r="G48" s="213"/>
      <c r="H48" s="213"/>
      <c r="I48" s="213"/>
      <c r="J48" s="160"/>
      <c r="K48" s="160"/>
      <c r="L48" s="219"/>
      <c r="M48" s="219"/>
      <c r="N48" s="210"/>
      <c r="O48" s="211"/>
      <c r="P48" s="143" t="s">
        <v>92</v>
      </c>
      <c r="Q48" s="143" t="s">
        <v>93</v>
      </c>
      <c r="R48" s="186"/>
      <c r="S48" s="16"/>
      <c r="T48" s="16"/>
      <c r="U48" s="16"/>
      <c r="V48" s="16"/>
    </row>
    <row r="49" spans="1:22" s="2" customFormat="1" ht="18" customHeight="1">
      <c r="A49" s="14"/>
      <c r="B49" s="203"/>
      <c r="C49" s="187"/>
      <c r="D49" s="142">
        <v>1</v>
      </c>
      <c r="E49" s="1" t="s">
        <v>132</v>
      </c>
      <c r="F49" s="216" t="s">
        <v>172</v>
      </c>
      <c r="G49" s="217"/>
      <c r="H49" s="216" t="s">
        <v>121</v>
      </c>
      <c r="I49" s="217"/>
      <c r="J49" s="216" t="s">
        <v>103</v>
      </c>
      <c r="K49" s="217"/>
      <c r="L49" s="216" t="s">
        <v>102</v>
      </c>
      <c r="M49" s="217"/>
      <c r="N49" s="85" t="s">
        <v>145</v>
      </c>
      <c r="O49" s="29"/>
      <c r="P49" s="98"/>
      <c r="Q49" s="98"/>
      <c r="R49" s="134"/>
      <c r="S49" s="16"/>
      <c r="T49" s="16"/>
      <c r="U49" s="16"/>
      <c r="V49" s="16"/>
    </row>
    <row r="50" spans="1:22" s="2" customFormat="1" ht="18" customHeight="1">
      <c r="A50" s="14"/>
      <c r="B50" s="203"/>
      <c r="C50" s="187"/>
      <c r="D50" s="142">
        <v>2</v>
      </c>
      <c r="E50" s="1" t="s">
        <v>155</v>
      </c>
      <c r="F50" s="216" t="s">
        <v>121</v>
      </c>
      <c r="G50" s="217"/>
      <c r="H50" s="216" t="s">
        <v>96</v>
      </c>
      <c r="I50" s="217"/>
      <c r="J50" s="216" t="s">
        <v>103</v>
      </c>
      <c r="K50" s="217"/>
      <c r="L50" s="216" t="s">
        <v>140</v>
      </c>
      <c r="M50" s="217"/>
      <c r="N50" s="32" t="s">
        <v>145</v>
      </c>
      <c r="O50" s="29"/>
      <c r="P50" s="121">
        <f>O50-$O$49</f>
        <v>0</v>
      </c>
      <c r="Q50" s="130"/>
      <c r="R50" s="134"/>
      <c r="S50" s="16"/>
      <c r="T50" s="16"/>
      <c r="U50" s="16"/>
      <c r="V50" s="16"/>
    </row>
    <row r="51" spans="1:22" s="2" customFormat="1" ht="18" customHeight="1">
      <c r="A51" s="14"/>
      <c r="B51" s="203"/>
      <c r="C51" s="187"/>
      <c r="D51" s="142">
        <v>3</v>
      </c>
      <c r="E51" s="1" t="s">
        <v>135</v>
      </c>
      <c r="F51" s="216" t="s">
        <v>36</v>
      </c>
      <c r="G51" s="217"/>
      <c r="H51" s="216" t="s">
        <v>66</v>
      </c>
      <c r="I51" s="217"/>
      <c r="J51" s="216" t="s">
        <v>62</v>
      </c>
      <c r="K51" s="217"/>
      <c r="L51" s="216" t="s">
        <v>99</v>
      </c>
      <c r="M51" s="217"/>
      <c r="N51" s="32" t="s">
        <v>143</v>
      </c>
      <c r="O51" s="29"/>
      <c r="P51" s="121">
        <f t="shared" ref="P51:P63" si="6">O51-$O$49</f>
        <v>0</v>
      </c>
      <c r="Q51" s="121">
        <f>O51-O50</f>
        <v>0</v>
      </c>
      <c r="R51" s="131"/>
      <c r="S51" s="16"/>
      <c r="T51" s="16"/>
      <c r="U51" s="16"/>
      <c r="V51" s="16"/>
    </row>
    <row r="52" spans="1:22" s="2" customFormat="1" ht="18" customHeight="1">
      <c r="A52" s="14"/>
      <c r="B52" s="203"/>
      <c r="C52" s="187"/>
      <c r="D52" s="142">
        <v>4</v>
      </c>
      <c r="E52" s="1" t="s">
        <v>136</v>
      </c>
      <c r="F52" s="216" t="s">
        <v>66</v>
      </c>
      <c r="G52" s="217"/>
      <c r="H52" s="216" t="s">
        <v>34</v>
      </c>
      <c r="I52" s="217"/>
      <c r="J52" s="216" t="s">
        <v>160</v>
      </c>
      <c r="K52" s="217"/>
      <c r="L52" s="216" t="s">
        <v>102</v>
      </c>
      <c r="M52" s="217"/>
      <c r="N52" s="32" t="s">
        <v>144</v>
      </c>
      <c r="O52" s="29"/>
      <c r="P52" s="121">
        <f t="shared" si="6"/>
        <v>0</v>
      </c>
      <c r="Q52" s="121">
        <f t="shared" ref="Q52:Q63" si="7">O52-O51</f>
        <v>0</v>
      </c>
      <c r="R52" s="135"/>
      <c r="S52" s="16"/>
      <c r="T52" s="16"/>
      <c r="U52" s="16"/>
      <c r="V52" s="16"/>
    </row>
    <row r="53" spans="1:22" s="2" customFormat="1" ht="18" customHeight="1">
      <c r="A53" s="14"/>
      <c r="B53" s="203"/>
      <c r="C53" s="187"/>
      <c r="D53" s="142">
        <v>5</v>
      </c>
      <c r="E53" s="55" t="s">
        <v>177</v>
      </c>
      <c r="F53" s="216" t="s">
        <v>118</v>
      </c>
      <c r="G53" s="217"/>
      <c r="H53" s="216" t="s">
        <v>71</v>
      </c>
      <c r="I53" s="217"/>
      <c r="J53" s="216" t="s">
        <v>62</v>
      </c>
      <c r="K53" s="217"/>
      <c r="L53" s="216" t="s">
        <v>102</v>
      </c>
      <c r="M53" s="217"/>
      <c r="N53" s="85" t="s">
        <v>150</v>
      </c>
      <c r="O53" s="29"/>
      <c r="P53" s="121">
        <f t="shared" si="6"/>
        <v>0</v>
      </c>
      <c r="Q53" s="121">
        <f t="shared" si="7"/>
        <v>0</v>
      </c>
      <c r="R53" s="131"/>
      <c r="S53" s="14"/>
      <c r="T53" s="14"/>
      <c r="U53" s="14"/>
      <c r="V53" s="14"/>
    </row>
    <row r="54" spans="1:22" s="2" customFormat="1" ht="18" customHeight="1">
      <c r="A54" s="14"/>
      <c r="B54" s="203"/>
      <c r="C54" s="187"/>
      <c r="D54" s="142">
        <v>6</v>
      </c>
      <c r="E54" s="1" t="s">
        <v>72</v>
      </c>
      <c r="F54" s="216" t="s">
        <v>73</v>
      </c>
      <c r="G54" s="217"/>
      <c r="H54" s="216" t="s">
        <v>165</v>
      </c>
      <c r="I54" s="217"/>
      <c r="J54" s="216" t="s">
        <v>104</v>
      </c>
      <c r="K54" s="217"/>
      <c r="L54" s="216" t="s">
        <v>140</v>
      </c>
      <c r="M54" s="217"/>
      <c r="N54" s="32" t="s">
        <v>145</v>
      </c>
      <c r="O54" s="129"/>
      <c r="P54" s="122">
        <f t="shared" si="6"/>
        <v>0</v>
      </c>
      <c r="Q54" s="122">
        <f t="shared" si="7"/>
        <v>0</v>
      </c>
      <c r="R54" s="131"/>
      <c r="S54" s="14"/>
      <c r="T54" s="62">
        <v>1</v>
      </c>
      <c r="U54" s="14"/>
      <c r="V54" s="14"/>
    </row>
    <row r="55" spans="1:22" s="2" customFormat="1" ht="18" customHeight="1">
      <c r="A55" s="14"/>
      <c r="B55" s="203"/>
      <c r="C55" s="187"/>
      <c r="D55" s="142">
        <v>7</v>
      </c>
      <c r="E55" s="1" t="s">
        <v>67</v>
      </c>
      <c r="F55" s="216" t="s">
        <v>63</v>
      </c>
      <c r="G55" s="217"/>
      <c r="H55" s="216" t="s">
        <v>2</v>
      </c>
      <c r="I55" s="217"/>
      <c r="J55" s="216" t="s">
        <v>61</v>
      </c>
      <c r="K55" s="217"/>
      <c r="L55" s="216" t="s">
        <v>100</v>
      </c>
      <c r="M55" s="217"/>
      <c r="N55" s="32" t="s">
        <v>145</v>
      </c>
      <c r="O55" s="29"/>
      <c r="P55" s="121">
        <f t="shared" si="6"/>
        <v>0</v>
      </c>
      <c r="Q55" s="121">
        <f t="shared" si="7"/>
        <v>0</v>
      </c>
      <c r="R55" s="131"/>
      <c r="S55" s="14"/>
      <c r="T55" s="63">
        <v>2</v>
      </c>
      <c r="U55" s="14"/>
      <c r="V55" s="14"/>
    </row>
    <row r="56" spans="1:22" s="2" customFormat="1" ht="18" customHeight="1">
      <c r="A56" s="14"/>
      <c r="B56" s="203"/>
      <c r="C56" s="187"/>
      <c r="D56" s="142">
        <v>8</v>
      </c>
      <c r="E56" s="1" t="s">
        <v>133</v>
      </c>
      <c r="F56" s="216" t="s">
        <v>96</v>
      </c>
      <c r="G56" s="217"/>
      <c r="H56" s="216" t="s">
        <v>63</v>
      </c>
      <c r="I56" s="217"/>
      <c r="J56" s="216" t="s">
        <v>62</v>
      </c>
      <c r="K56" s="217"/>
      <c r="L56" s="216" t="s">
        <v>100</v>
      </c>
      <c r="M56" s="217"/>
      <c r="N56" s="32" t="s">
        <v>145</v>
      </c>
      <c r="O56" s="29"/>
      <c r="P56" s="121">
        <f t="shared" si="6"/>
        <v>0</v>
      </c>
      <c r="Q56" s="121">
        <f t="shared" si="7"/>
        <v>0</v>
      </c>
      <c r="R56" s="134"/>
      <c r="S56" s="14"/>
      <c r="T56" s="64">
        <v>3</v>
      </c>
      <c r="U56" s="14"/>
      <c r="V56" s="14"/>
    </row>
    <row r="57" spans="1:22" s="2" customFormat="1" ht="18" customHeight="1">
      <c r="A57" s="14"/>
      <c r="B57" s="203"/>
      <c r="C57" s="187"/>
      <c r="D57" s="142">
        <v>9</v>
      </c>
      <c r="E57" s="55" t="s">
        <v>166</v>
      </c>
      <c r="F57" s="216" t="s">
        <v>113</v>
      </c>
      <c r="G57" s="217"/>
      <c r="H57" s="216" t="s">
        <v>73</v>
      </c>
      <c r="I57" s="217"/>
      <c r="J57" s="216" t="s">
        <v>138</v>
      </c>
      <c r="K57" s="217"/>
      <c r="L57" s="216" t="s">
        <v>100</v>
      </c>
      <c r="M57" s="217"/>
      <c r="N57" s="85" t="s">
        <v>147</v>
      </c>
      <c r="O57" s="29"/>
      <c r="P57" s="121">
        <f t="shared" si="6"/>
        <v>0</v>
      </c>
      <c r="Q57" s="121">
        <f t="shared" si="7"/>
        <v>0</v>
      </c>
      <c r="R57" s="131"/>
      <c r="S57" s="14"/>
      <c r="T57" s="65">
        <v>4</v>
      </c>
      <c r="U57" s="14"/>
      <c r="V57" s="14"/>
    </row>
    <row r="58" spans="1:22" s="2" customFormat="1" ht="18" customHeight="1">
      <c r="A58" s="14"/>
      <c r="B58" s="203"/>
      <c r="C58" s="187"/>
      <c r="D58" s="142">
        <v>10</v>
      </c>
      <c r="E58" s="1" t="s">
        <v>171</v>
      </c>
      <c r="F58" s="216" t="s">
        <v>34</v>
      </c>
      <c r="G58" s="217"/>
      <c r="H58" s="216" t="s">
        <v>172</v>
      </c>
      <c r="I58" s="217"/>
      <c r="J58" s="216" t="s">
        <v>103</v>
      </c>
      <c r="K58" s="217"/>
      <c r="L58" s="216" t="s">
        <v>102</v>
      </c>
      <c r="M58" s="217"/>
      <c r="N58" s="32" t="s">
        <v>144</v>
      </c>
      <c r="O58" s="29"/>
      <c r="P58" s="121">
        <f t="shared" si="6"/>
        <v>0</v>
      </c>
      <c r="Q58" s="121">
        <f t="shared" si="7"/>
        <v>0</v>
      </c>
      <c r="R58" s="131"/>
      <c r="S58" s="14"/>
      <c r="T58" s="66">
        <v>5</v>
      </c>
      <c r="U58" s="14"/>
      <c r="V58" s="14"/>
    </row>
    <row r="59" spans="1:22" s="2" customFormat="1" ht="18" customHeight="1">
      <c r="A59" s="14"/>
      <c r="B59" s="203"/>
      <c r="C59" s="187"/>
      <c r="D59" s="142">
        <v>11</v>
      </c>
      <c r="E59" s="1" t="s">
        <v>50</v>
      </c>
      <c r="F59" s="216" t="s">
        <v>2</v>
      </c>
      <c r="G59" s="217"/>
      <c r="H59" s="216" t="s">
        <v>114</v>
      </c>
      <c r="I59" s="217"/>
      <c r="J59" s="216" t="s">
        <v>61</v>
      </c>
      <c r="K59" s="217"/>
      <c r="L59" s="216" t="s">
        <v>100</v>
      </c>
      <c r="M59" s="217"/>
      <c r="N59" s="32" t="s">
        <v>147</v>
      </c>
      <c r="O59" s="129"/>
      <c r="P59" s="121">
        <f t="shared" si="6"/>
        <v>0</v>
      </c>
      <c r="Q59" s="121">
        <f t="shared" si="7"/>
        <v>0</v>
      </c>
      <c r="R59" s="131"/>
      <c r="S59" s="14"/>
      <c r="T59" s="133">
        <v>8</v>
      </c>
      <c r="U59" s="14"/>
      <c r="V59" s="14"/>
    </row>
    <row r="60" spans="1:22" s="2" customFormat="1" ht="18" customHeight="1">
      <c r="A60" s="14"/>
      <c r="B60" s="203"/>
      <c r="C60" s="187"/>
      <c r="D60" s="142">
        <v>12</v>
      </c>
      <c r="E60" s="1" t="s">
        <v>167</v>
      </c>
      <c r="F60" s="216" t="s">
        <v>165</v>
      </c>
      <c r="G60" s="217"/>
      <c r="H60" s="216" t="s">
        <v>113</v>
      </c>
      <c r="I60" s="217"/>
      <c r="J60" s="216" t="s">
        <v>104</v>
      </c>
      <c r="K60" s="217"/>
      <c r="L60" s="216" t="s">
        <v>182</v>
      </c>
      <c r="M60" s="217"/>
      <c r="N60" s="85" t="s">
        <v>148</v>
      </c>
      <c r="O60" s="129"/>
      <c r="P60" s="122">
        <f t="shared" si="6"/>
        <v>0</v>
      </c>
      <c r="Q60" s="121">
        <f t="shared" si="7"/>
        <v>0</v>
      </c>
      <c r="R60" s="131"/>
      <c r="S60" s="14"/>
      <c r="T60" s="67">
        <v>6</v>
      </c>
      <c r="U60" s="14"/>
      <c r="V60" s="14"/>
    </row>
    <row r="61" spans="1:22" s="2" customFormat="1" ht="18" customHeight="1">
      <c r="A61" s="14"/>
      <c r="B61" s="203"/>
      <c r="C61" s="187"/>
      <c r="D61" s="142">
        <v>13</v>
      </c>
      <c r="E61" s="1" t="s">
        <v>176</v>
      </c>
      <c r="F61" s="216" t="s">
        <v>71</v>
      </c>
      <c r="G61" s="217"/>
      <c r="H61" s="216" t="s">
        <v>162</v>
      </c>
      <c r="I61" s="217"/>
      <c r="J61" s="216" t="s">
        <v>76</v>
      </c>
      <c r="K61" s="217"/>
      <c r="L61" s="216" t="s">
        <v>119</v>
      </c>
      <c r="M61" s="217"/>
      <c r="N61" s="85" t="s">
        <v>150</v>
      </c>
      <c r="O61" s="29"/>
      <c r="P61" s="121">
        <f t="shared" si="6"/>
        <v>0</v>
      </c>
      <c r="Q61" s="121">
        <f t="shared" si="7"/>
        <v>0</v>
      </c>
      <c r="R61" s="131"/>
      <c r="S61" s="14"/>
      <c r="T61" s="68">
        <v>7</v>
      </c>
      <c r="U61" s="14"/>
      <c r="V61" s="14"/>
    </row>
    <row r="62" spans="1:22" s="2" customFormat="1" ht="18" customHeight="1">
      <c r="A62" s="14"/>
      <c r="B62" s="203"/>
      <c r="C62" s="187"/>
      <c r="D62" s="142">
        <v>14</v>
      </c>
      <c r="E62" s="1" t="s">
        <v>178</v>
      </c>
      <c r="F62" s="216" t="s">
        <v>162</v>
      </c>
      <c r="G62" s="217"/>
      <c r="H62" s="216" t="s">
        <v>163</v>
      </c>
      <c r="I62" s="217"/>
      <c r="J62" s="216" t="s">
        <v>161</v>
      </c>
      <c r="K62" s="217"/>
      <c r="L62" s="216" t="s">
        <v>159</v>
      </c>
      <c r="M62" s="217"/>
      <c r="N62" s="85" t="s">
        <v>150</v>
      </c>
      <c r="O62" s="29"/>
      <c r="P62" s="121">
        <f t="shared" si="6"/>
        <v>0</v>
      </c>
      <c r="Q62" s="121">
        <f>O62-O61</f>
        <v>0</v>
      </c>
      <c r="R62" s="135"/>
      <c r="S62" s="14"/>
      <c r="T62" s="14"/>
      <c r="U62" s="14"/>
      <c r="V62" s="14"/>
    </row>
    <row r="63" spans="1:22" s="2" customFormat="1" ht="18" customHeight="1">
      <c r="A63" s="14"/>
      <c r="B63" s="203"/>
      <c r="C63" s="187"/>
      <c r="D63" s="142">
        <v>15</v>
      </c>
      <c r="E63" s="1" t="s">
        <v>131</v>
      </c>
      <c r="F63" s="216" t="s">
        <v>114</v>
      </c>
      <c r="G63" s="217"/>
      <c r="H63" s="216" t="s">
        <v>118</v>
      </c>
      <c r="I63" s="217"/>
      <c r="J63" s="216" t="s">
        <v>62</v>
      </c>
      <c r="K63" s="217"/>
      <c r="L63" s="216" t="s">
        <v>100</v>
      </c>
      <c r="M63" s="217"/>
      <c r="N63" s="85" t="s">
        <v>148</v>
      </c>
      <c r="O63" s="29"/>
      <c r="P63" s="121">
        <f t="shared" si="6"/>
        <v>0</v>
      </c>
      <c r="Q63" s="121">
        <f t="shared" si="7"/>
        <v>0</v>
      </c>
      <c r="R63" s="134"/>
      <c r="S63" s="14"/>
      <c r="T63" s="14"/>
      <c r="U63" s="14"/>
      <c r="V63" s="14"/>
    </row>
    <row r="64" spans="1:22" s="2" customFormat="1" ht="18" customHeight="1">
      <c r="A64" s="5"/>
      <c r="B64" s="203"/>
      <c r="C64" s="18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4"/>
    </row>
    <row r="65" spans="1:22" s="2" customFormat="1" ht="18" customHeight="1">
      <c r="A65" s="14"/>
      <c r="B65" s="203"/>
      <c r="C65" s="187"/>
      <c r="D65" s="188" t="s">
        <v>21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205"/>
      <c r="V65" s="14"/>
    </row>
    <row r="66" spans="1:22" s="2" customFormat="1" ht="18" customHeight="1">
      <c r="A66" s="14"/>
      <c r="B66" s="203"/>
      <c r="C66" s="187"/>
      <c r="D66" s="158" t="s">
        <v>1</v>
      </c>
      <c r="E66" s="213" t="s">
        <v>14</v>
      </c>
      <c r="F66" s="214" t="s">
        <v>4</v>
      </c>
      <c r="G66" s="212" t="s">
        <v>18</v>
      </c>
      <c r="H66" s="200" t="s">
        <v>15</v>
      </c>
      <c r="I66" s="201"/>
      <c r="J66" s="201"/>
      <c r="K66" s="201"/>
      <c r="L66" s="201"/>
      <c r="M66" s="201"/>
      <c r="N66" s="202"/>
      <c r="O66" s="200" t="s">
        <v>16</v>
      </c>
      <c r="P66" s="201"/>
      <c r="Q66" s="201"/>
      <c r="R66" s="201"/>
      <c r="S66" s="201"/>
      <c r="T66" s="201"/>
      <c r="U66" s="202"/>
      <c r="V66" s="14"/>
    </row>
    <row r="67" spans="1:22" s="2" customFormat="1" ht="18" customHeight="1">
      <c r="A67" s="14"/>
      <c r="B67" s="203"/>
      <c r="C67" s="187"/>
      <c r="D67" s="158"/>
      <c r="E67" s="213"/>
      <c r="F67" s="215"/>
      <c r="G67" s="212"/>
      <c r="H67" s="99" t="s">
        <v>77</v>
      </c>
      <c r="I67" s="31" t="s">
        <v>17</v>
      </c>
      <c r="J67" s="22">
        <v>1</v>
      </c>
      <c r="K67" s="19">
        <v>2</v>
      </c>
      <c r="L67" s="20">
        <v>3</v>
      </c>
      <c r="M67" s="21">
        <v>4</v>
      </c>
      <c r="N67" s="26">
        <v>5</v>
      </c>
      <c r="O67" s="99" t="s">
        <v>77</v>
      </c>
      <c r="P67" s="31" t="s">
        <v>17</v>
      </c>
      <c r="Q67" s="22">
        <v>1</v>
      </c>
      <c r="R67" s="19">
        <v>2</v>
      </c>
      <c r="S67" s="20">
        <v>3</v>
      </c>
      <c r="T67" s="21">
        <v>4</v>
      </c>
      <c r="U67" s="26">
        <v>5</v>
      </c>
      <c r="V67" s="14"/>
    </row>
    <row r="68" spans="1:22" s="2" customFormat="1" ht="18" customHeight="1">
      <c r="A68" s="14"/>
      <c r="B68" s="203"/>
      <c r="C68" s="187"/>
      <c r="D68" s="142">
        <v>1</v>
      </c>
      <c r="E68" s="1" t="s">
        <v>132</v>
      </c>
      <c r="F68" s="33"/>
      <c r="G68" s="69">
        <f>I68+P68</f>
        <v>0</v>
      </c>
      <c r="H68" s="128" t="s">
        <v>179</v>
      </c>
      <c r="I68" s="25">
        <f t="shared" ref="I68:I82" si="8">SUM(J68:N68)</f>
        <v>0</v>
      </c>
      <c r="J68" s="39"/>
      <c r="K68" s="39"/>
      <c r="L68" s="39"/>
      <c r="M68" s="39"/>
      <c r="N68" s="39"/>
      <c r="O68" s="128" t="s">
        <v>123</v>
      </c>
      <c r="P68" s="25">
        <f t="shared" ref="P68:P82" si="9">SUM(Q68:U68)</f>
        <v>0</v>
      </c>
      <c r="Q68" s="39"/>
      <c r="R68" s="39"/>
      <c r="S68" s="39"/>
      <c r="T68" s="39"/>
      <c r="U68" s="39"/>
      <c r="V68" s="14"/>
    </row>
    <row r="69" spans="1:22" s="2" customFormat="1" ht="18" customHeight="1">
      <c r="A69" s="14"/>
      <c r="B69" s="203"/>
      <c r="C69" s="187"/>
      <c r="D69" s="142">
        <v>2</v>
      </c>
      <c r="E69" s="1" t="s">
        <v>155</v>
      </c>
      <c r="F69" s="33"/>
      <c r="G69" s="69">
        <f t="shared" ref="G69:G82" si="10">I69+P69</f>
        <v>0</v>
      </c>
      <c r="H69" s="128" t="s">
        <v>123</v>
      </c>
      <c r="I69" s="25">
        <f t="shared" si="8"/>
        <v>0</v>
      </c>
      <c r="J69" s="39"/>
      <c r="K69" s="39"/>
      <c r="L69" s="39"/>
      <c r="M69" s="39"/>
      <c r="N69" s="39"/>
      <c r="O69" s="128" t="s">
        <v>87</v>
      </c>
      <c r="P69" s="25">
        <f t="shared" si="9"/>
        <v>0</v>
      </c>
      <c r="Q69" s="39"/>
      <c r="R69" s="39"/>
      <c r="S69" s="39"/>
      <c r="T69" s="39"/>
      <c r="U69" s="39"/>
      <c r="V69" s="14"/>
    </row>
    <row r="70" spans="1:22" s="2" customFormat="1" ht="18" customHeight="1">
      <c r="A70" s="14"/>
      <c r="B70" s="203"/>
      <c r="C70" s="187"/>
      <c r="D70" s="142">
        <v>3</v>
      </c>
      <c r="E70" s="1" t="s">
        <v>135</v>
      </c>
      <c r="F70" s="33"/>
      <c r="G70" s="69">
        <f t="shared" si="10"/>
        <v>0</v>
      </c>
      <c r="H70" s="128" t="s">
        <v>79</v>
      </c>
      <c r="I70" s="25">
        <f t="shared" si="8"/>
        <v>0</v>
      </c>
      <c r="J70" s="39"/>
      <c r="K70" s="39"/>
      <c r="L70" s="39"/>
      <c r="M70" s="39"/>
      <c r="N70" s="39"/>
      <c r="O70" s="128" t="s">
        <v>80</v>
      </c>
      <c r="P70" s="25">
        <f t="shared" si="9"/>
        <v>0</v>
      </c>
      <c r="Q70" s="39"/>
      <c r="R70" s="39"/>
      <c r="S70" s="39"/>
      <c r="T70" s="39"/>
      <c r="U70" s="39"/>
      <c r="V70" s="14"/>
    </row>
    <row r="71" spans="1:22" s="2" customFormat="1" ht="18" customHeight="1">
      <c r="A71" s="14"/>
      <c r="B71" s="203"/>
      <c r="C71" s="187"/>
      <c r="D71" s="142">
        <v>4</v>
      </c>
      <c r="E71" s="1" t="s">
        <v>136</v>
      </c>
      <c r="F71" s="33"/>
      <c r="G71" s="69">
        <f t="shared" si="10"/>
        <v>0</v>
      </c>
      <c r="H71" s="128" t="s">
        <v>80</v>
      </c>
      <c r="I71" s="25">
        <f t="shared" si="8"/>
        <v>0</v>
      </c>
      <c r="J71" s="39"/>
      <c r="K71" s="39"/>
      <c r="L71" s="39"/>
      <c r="M71" s="39"/>
      <c r="N71" s="39"/>
      <c r="O71" s="128" t="s">
        <v>84</v>
      </c>
      <c r="P71" s="25">
        <f t="shared" si="9"/>
        <v>0</v>
      </c>
      <c r="Q71" s="39"/>
      <c r="R71" s="39"/>
      <c r="S71" s="39"/>
      <c r="T71" s="39"/>
      <c r="U71" s="39"/>
      <c r="V71" s="14"/>
    </row>
    <row r="72" spans="1:22" s="2" customFormat="1" ht="18" customHeight="1">
      <c r="A72" s="14"/>
      <c r="B72" s="203"/>
      <c r="C72" s="187"/>
      <c r="D72" s="142">
        <v>5</v>
      </c>
      <c r="E72" s="55" t="s">
        <v>177</v>
      </c>
      <c r="F72" s="33"/>
      <c r="G72" s="69">
        <f t="shared" si="10"/>
        <v>0</v>
      </c>
      <c r="H72" s="128" t="s">
        <v>120</v>
      </c>
      <c r="I72" s="25">
        <f t="shared" si="8"/>
        <v>0</v>
      </c>
      <c r="J72" s="39"/>
      <c r="K72" s="39"/>
      <c r="L72" s="39"/>
      <c r="M72" s="39"/>
      <c r="N72" s="39"/>
      <c r="O72" s="128" t="s">
        <v>91</v>
      </c>
      <c r="P72" s="25">
        <f t="shared" si="9"/>
        <v>0</v>
      </c>
      <c r="Q72" s="39"/>
      <c r="R72" s="39"/>
      <c r="S72" s="39"/>
      <c r="T72" s="39"/>
      <c r="U72" s="39"/>
      <c r="V72" s="14"/>
    </row>
    <row r="73" spans="1:22" s="2" customFormat="1" ht="18" customHeight="1">
      <c r="A73" s="14"/>
      <c r="B73" s="203"/>
      <c r="C73" s="187"/>
      <c r="D73" s="142">
        <v>6</v>
      </c>
      <c r="E73" s="1" t="s">
        <v>72</v>
      </c>
      <c r="F73" s="33"/>
      <c r="G73" s="69">
        <f t="shared" si="10"/>
        <v>0</v>
      </c>
      <c r="H73" s="128" t="s">
        <v>85</v>
      </c>
      <c r="I73" s="25">
        <f t="shared" si="8"/>
        <v>0</v>
      </c>
      <c r="J73" s="39"/>
      <c r="K73" s="39"/>
      <c r="L73" s="39"/>
      <c r="M73" s="39"/>
      <c r="N73" s="39"/>
      <c r="O73" s="128" t="s">
        <v>81</v>
      </c>
      <c r="P73" s="25">
        <f t="shared" si="9"/>
        <v>0</v>
      </c>
      <c r="Q73" s="39"/>
      <c r="R73" s="39"/>
      <c r="S73" s="39"/>
      <c r="T73" s="39"/>
      <c r="U73" s="39"/>
      <c r="V73" s="14"/>
    </row>
    <row r="74" spans="1:22" s="2" customFormat="1" ht="18" customHeight="1">
      <c r="A74" s="14"/>
      <c r="B74" s="203"/>
      <c r="C74" s="187"/>
      <c r="D74" s="142">
        <v>7</v>
      </c>
      <c r="E74" s="1" t="s">
        <v>67</v>
      </c>
      <c r="F74" s="33"/>
      <c r="G74" s="69">
        <f t="shared" si="10"/>
        <v>0</v>
      </c>
      <c r="H74" s="128" t="s">
        <v>88</v>
      </c>
      <c r="I74" s="25">
        <f t="shared" si="8"/>
        <v>0</v>
      </c>
      <c r="J74" s="39"/>
      <c r="K74" s="39"/>
      <c r="L74" s="39"/>
      <c r="M74" s="39"/>
      <c r="N74" s="39"/>
      <c r="O74" s="128" t="s">
        <v>82</v>
      </c>
      <c r="P74" s="25">
        <f t="shared" si="9"/>
        <v>0</v>
      </c>
      <c r="Q74" s="39"/>
      <c r="R74" s="39"/>
      <c r="S74" s="39"/>
      <c r="T74" s="39"/>
      <c r="U74" s="39"/>
      <c r="V74" s="14"/>
    </row>
    <row r="75" spans="1:22" s="2" customFormat="1" ht="18" customHeight="1">
      <c r="A75" s="14"/>
      <c r="B75" s="203"/>
      <c r="C75" s="187"/>
      <c r="D75" s="142">
        <v>8</v>
      </c>
      <c r="E75" s="1" t="s">
        <v>133</v>
      </c>
      <c r="F75" s="33"/>
      <c r="G75" s="69">
        <f t="shared" si="10"/>
        <v>0</v>
      </c>
      <c r="H75" s="128" t="s">
        <v>87</v>
      </c>
      <c r="I75" s="25">
        <f t="shared" si="8"/>
        <v>0</v>
      </c>
      <c r="J75" s="39"/>
      <c r="K75" s="39"/>
      <c r="L75" s="39"/>
      <c r="M75" s="39"/>
      <c r="N75" s="39"/>
      <c r="O75" s="128" t="s">
        <v>88</v>
      </c>
      <c r="P75" s="25">
        <f t="shared" si="9"/>
        <v>0</v>
      </c>
      <c r="Q75" s="39"/>
      <c r="R75" s="39"/>
      <c r="S75" s="39"/>
      <c r="T75" s="39"/>
      <c r="U75" s="39"/>
      <c r="V75" s="14"/>
    </row>
    <row r="76" spans="1:22" s="2" customFormat="1" ht="18" customHeight="1">
      <c r="A76" s="14"/>
      <c r="B76" s="203"/>
      <c r="C76" s="187"/>
      <c r="D76" s="142">
        <v>9</v>
      </c>
      <c r="E76" s="55" t="s">
        <v>166</v>
      </c>
      <c r="F76" s="33"/>
      <c r="G76" s="69">
        <f t="shared" si="10"/>
        <v>0</v>
      </c>
      <c r="H76" s="128" t="s">
        <v>116</v>
      </c>
      <c r="I76" s="25">
        <f t="shared" si="8"/>
        <v>0</v>
      </c>
      <c r="J76" s="39"/>
      <c r="K76" s="39"/>
      <c r="L76" s="39"/>
      <c r="M76" s="39"/>
      <c r="N76" s="39"/>
      <c r="O76" s="128" t="s">
        <v>85</v>
      </c>
      <c r="P76" s="25">
        <f t="shared" si="9"/>
        <v>0</v>
      </c>
      <c r="Q76" s="39"/>
      <c r="R76" s="39"/>
      <c r="S76" s="39"/>
      <c r="T76" s="39"/>
      <c r="U76" s="39"/>
      <c r="V76" s="14"/>
    </row>
    <row r="77" spans="1:22" s="2" customFormat="1" ht="18" customHeight="1">
      <c r="A77" s="14"/>
      <c r="B77" s="203"/>
      <c r="C77" s="187"/>
      <c r="D77" s="142">
        <v>10</v>
      </c>
      <c r="E77" s="1" t="s">
        <v>171</v>
      </c>
      <c r="F77" s="33"/>
      <c r="G77" s="69">
        <f t="shared" si="10"/>
        <v>0</v>
      </c>
      <c r="H77" s="128" t="s">
        <v>84</v>
      </c>
      <c r="I77" s="25">
        <f t="shared" si="8"/>
        <v>0</v>
      </c>
      <c r="J77" s="39"/>
      <c r="K77" s="39"/>
      <c r="L77" s="39"/>
      <c r="M77" s="39"/>
      <c r="N77" s="39"/>
      <c r="O77" s="128" t="s">
        <v>179</v>
      </c>
      <c r="P77" s="25">
        <f t="shared" si="9"/>
        <v>0</v>
      </c>
      <c r="Q77" s="39"/>
      <c r="R77" s="39"/>
      <c r="S77" s="39"/>
      <c r="T77" s="39"/>
      <c r="U77" s="39"/>
      <c r="V77" s="14"/>
    </row>
    <row r="78" spans="1:22" s="2" customFormat="1" ht="18" customHeight="1">
      <c r="A78" s="14"/>
      <c r="B78" s="203"/>
      <c r="C78" s="187"/>
      <c r="D78" s="142">
        <v>11</v>
      </c>
      <c r="E78" s="1" t="s">
        <v>50</v>
      </c>
      <c r="F78" s="33"/>
      <c r="G78" s="69">
        <f t="shared" si="10"/>
        <v>0</v>
      </c>
      <c r="H78" s="128" t="s">
        <v>82</v>
      </c>
      <c r="I78" s="25">
        <f t="shared" si="8"/>
        <v>0</v>
      </c>
      <c r="J78" s="39"/>
      <c r="K78" s="39"/>
      <c r="L78" s="39"/>
      <c r="M78" s="39"/>
      <c r="N78" s="39"/>
      <c r="O78" s="128" t="s">
        <v>117</v>
      </c>
      <c r="P78" s="25">
        <f t="shared" si="9"/>
        <v>0</v>
      </c>
      <c r="Q78" s="39"/>
      <c r="R78" s="39"/>
      <c r="S78" s="39"/>
      <c r="T78" s="39"/>
      <c r="U78" s="39"/>
      <c r="V78" s="14"/>
    </row>
    <row r="79" spans="1:22" s="2" customFormat="1" ht="18" customHeight="1">
      <c r="A79" s="14"/>
      <c r="B79" s="203"/>
      <c r="C79" s="187"/>
      <c r="D79" s="142">
        <v>12</v>
      </c>
      <c r="E79" s="1" t="s">
        <v>167</v>
      </c>
      <c r="F79" s="33"/>
      <c r="G79" s="69">
        <f t="shared" si="10"/>
        <v>0</v>
      </c>
      <c r="H79" s="128" t="s">
        <v>81</v>
      </c>
      <c r="I79" s="25">
        <f t="shared" si="8"/>
        <v>0</v>
      </c>
      <c r="J79" s="39"/>
      <c r="K79" s="39"/>
      <c r="L79" s="39"/>
      <c r="M79" s="39"/>
      <c r="N79" s="39"/>
      <c r="O79" s="128" t="s">
        <v>116</v>
      </c>
      <c r="P79" s="25">
        <f t="shared" si="9"/>
        <v>0</v>
      </c>
      <c r="Q79" s="39"/>
      <c r="R79" s="39"/>
      <c r="S79" s="39"/>
      <c r="T79" s="39"/>
      <c r="U79" s="39"/>
      <c r="V79" s="14"/>
    </row>
    <row r="80" spans="1:22" s="2" customFormat="1" ht="18" customHeight="1">
      <c r="A80" s="14"/>
      <c r="B80" s="203"/>
      <c r="C80" s="187"/>
      <c r="D80" s="142">
        <v>13</v>
      </c>
      <c r="E80" s="1" t="s">
        <v>176</v>
      </c>
      <c r="F80" s="33"/>
      <c r="G80" s="69">
        <f t="shared" si="10"/>
        <v>0</v>
      </c>
      <c r="H80" s="128" t="s">
        <v>91</v>
      </c>
      <c r="I80" s="25">
        <f t="shared" si="8"/>
        <v>0</v>
      </c>
      <c r="J80" s="39"/>
      <c r="K80" s="39"/>
      <c r="L80" s="39"/>
      <c r="M80" s="39"/>
      <c r="N80" s="39"/>
      <c r="O80" s="128" t="s">
        <v>86</v>
      </c>
      <c r="P80" s="25">
        <f t="shared" si="9"/>
        <v>0</v>
      </c>
      <c r="Q80" s="39"/>
      <c r="R80" s="39"/>
      <c r="S80" s="39"/>
      <c r="T80" s="39"/>
      <c r="U80" s="39"/>
      <c r="V80" s="14"/>
    </row>
    <row r="81" spans="1:24" s="2" customFormat="1" ht="18" customHeight="1">
      <c r="A81" s="14"/>
      <c r="B81" s="203"/>
      <c r="C81" s="187"/>
      <c r="D81" s="142">
        <v>14</v>
      </c>
      <c r="E81" s="1" t="s">
        <v>178</v>
      </c>
      <c r="F81" s="33"/>
      <c r="G81" s="69">
        <f t="shared" si="10"/>
        <v>0</v>
      </c>
      <c r="H81" s="128" t="s">
        <v>86</v>
      </c>
      <c r="I81" s="25">
        <f t="shared" si="8"/>
        <v>0</v>
      </c>
      <c r="J81" s="39"/>
      <c r="K81" s="39"/>
      <c r="L81" s="39"/>
      <c r="M81" s="39"/>
      <c r="N81" s="39"/>
      <c r="O81" s="128" t="s">
        <v>89</v>
      </c>
      <c r="P81" s="25">
        <f t="shared" si="9"/>
        <v>0</v>
      </c>
      <c r="Q81" s="39"/>
      <c r="R81" s="39"/>
      <c r="S81" s="39"/>
      <c r="T81" s="39"/>
      <c r="U81" s="39"/>
      <c r="V81" s="14"/>
    </row>
    <row r="82" spans="1:24" s="2" customFormat="1" ht="18" customHeight="1">
      <c r="A82" s="14"/>
      <c r="B82" s="203"/>
      <c r="C82" s="187"/>
      <c r="D82" s="142">
        <v>15</v>
      </c>
      <c r="E82" s="1" t="s">
        <v>131</v>
      </c>
      <c r="F82" s="33"/>
      <c r="G82" s="69">
        <f t="shared" si="10"/>
        <v>0</v>
      </c>
      <c r="H82" s="128" t="s">
        <v>117</v>
      </c>
      <c r="I82" s="25">
        <f t="shared" si="8"/>
        <v>0</v>
      </c>
      <c r="J82" s="39"/>
      <c r="K82" s="39"/>
      <c r="L82" s="39"/>
      <c r="M82" s="39"/>
      <c r="N82" s="39"/>
      <c r="O82" s="128" t="s">
        <v>120</v>
      </c>
      <c r="P82" s="25">
        <f t="shared" si="9"/>
        <v>0</v>
      </c>
      <c r="Q82" s="39"/>
      <c r="R82" s="39"/>
      <c r="S82" s="39"/>
      <c r="T82" s="39"/>
      <c r="U82" s="39"/>
      <c r="V82" s="14"/>
    </row>
    <row r="83" spans="1:24" s="2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X83"/>
    </row>
  </sheetData>
  <mergeCells count="161">
    <mergeCell ref="B2:D2"/>
    <mergeCell ref="E2:S2"/>
    <mergeCell ref="B6:B82"/>
    <mergeCell ref="C6:C42"/>
    <mergeCell ref="D6:Q6"/>
    <mergeCell ref="D7:D8"/>
    <mergeCell ref="E7:E8"/>
    <mergeCell ref="F7:G8"/>
    <mergeCell ref="H7:I8"/>
    <mergeCell ref="J7:K8"/>
    <mergeCell ref="L7:M8"/>
    <mergeCell ref="N7:N8"/>
    <mergeCell ref="O7:O8"/>
    <mergeCell ref="P7:Q7"/>
    <mergeCell ref="R7:R8"/>
    <mergeCell ref="F9:G9"/>
    <mergeCell ref="H9:I9"/>
    <mergeCell ref="J9:K9"/>
    <mergeCell ref="L9:M9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  <mergeCell ref="H10:I10"/>
    <mergeCell ref="J10:K10"/>
    <mergeCell ref="L10:M10"/>
    <mergeCell ref="F11:G11"/>
    <mergeCell ref="H11:I11"/>
    <mergeCell ref="J11:K11"/>
    <mergeCell ref="L11:M11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D25:U25"/>
    <mergeCell ref="D26:D27"/>
    <mergeCell ref="E26:E27"/>
    <mergeCell ref="F26:F27"/>
    <mergeCell ref="G26:G27"/>
    <mergeCell ref="H26:N26"/>
    <mergeCell ref="O26:U26"/>
    <mergeCell ref="F22:G22"/>
    <mergeCell ref="H22:I22"/>
    <mergeCell ref="J22:K22"/>
    <mergeCell ref="L22:M22"/>
    <mergeCell ref="F23:G23"/>
    <mergeCell ref="H23:I23"/>
    <mergeCell ref="J23:K23"/>
    <mergeCell ref="L23:M23"/>
    <mergeCell ref="P47:Q47"/>
    <mergeCell ref="R47:R48"/>
    <mergeCell ref="F49:G49"/>
    <mergeCell ref="H49:I49"/>
    <mergeCell ref="J49:K49"/>
    <mergeCell ref="L49:M49"/>
    <mergeCell ref="C46:C82"/>
    <mergeCell ref="D46:P46"/>
    <mergeCell ref="D47:D48"/>
    <mergeCell ref="E47:E48"/>
    <mergeCell ref="F47:G48"/>
    <mergeCell ref="H47:I48"/>
    <mergeCell ref="J47:K48"/>
    <mergeCell ref="L47:M48"/>
    <mergeCell ref="N47:N48"/>
    <mergeCell ref="O47:O48"/>
    <mergeCell ref="F52:G52"/>
    <mergeCell ref="H52:I52"/>
    <mergeCell ref="J52:K52"/>
    <mergeCell ref="L52:M52"/>
    <mergeCell ref="F53:G53"/>
    <mergeCell ref="H53:I53"/>
    <mergeCell ref="J53:K53"/>
    <mergeCell ref="L53:M53"/>
    <mergeCell ref="F50:G50"/>
    <mergeCell ref="H50:I50"/>
    <mergeCell ref="J50:K50"/>
    <mergeCell ref="L50:M50"/>
    <mergeCell ref="F51:G51"/>
    <mergeCell ref="H51:I51"/>
    <mergeCell ref="J51:K51"/>
    <mergeCell ref="L51:M51"/>
    <mergeCell ref="F56:G56"/>
    <mergeCell ref="H56:I56"/>
    <mergeCell ref="J56:K56"/>
    <mergeCell ref="L56:M56"/>
    <mergeCell ref="F57:G57"/>
    <mergeCell ref="H57:I57"/>
    <mergeCell ref="J57:K57"/>
    <mergeCell ref="L57:M57"/>
    <mergeCell ref="F54:G54"/>
    <mergeCell ref="H54:I54"/>
    <mergeCell ref="J54:K54"/>
    <mergeCell ref="L54:M54"/>
    <mergeCell ref="F55:G55"/>
    <mergeCell ref="H55:I55"/>
    <mergeCell ref="J55:K55"/>
    <mergeCell ref="L55:M55"/>
    <mergeCell ref="F60:G60"/>
    <mergeCell ref="H60:I60"/>
    <mergeCell ref="J60:K60"/>
    <mergeCell ref="L60:M60"/>
    <mergeCell ref="F61:G61"/>
    <mergeCell ref="H61:I61"/>
    <mergeCell ref="J61:K61"/>
    <mergeCell ref="L61:M61"/>
    <mergeCell ref="F58:G58"/>
    <mergeCell ref="H58:I58"/>
    <mergeCell ref="J58:K58"/>
    <mergeCell ref="L58:M58"/>
    <mergeCell ref="F59:G59"/>
    <mergeCell ref="H59:I59"/>
    <mergeCell ref="J59:K59"/>
    <mergeCell ref="L59:M59"/>
    <mergeCell ref="D65:U65"/>
    <mergeCell ref="D66:D67"/>
    <mergeCell ref="E66:E67"/>
    <mergeCell ref="F66:F67"/>
    <mergeCell ref="G66:G67"/>
    <mergeCell ref="H66:N66"/>
    <mergeCell ref="O66:U66"/>
    <mergeCell ref="F62:G62"/>
    <mergeCell ref="H62:I62"/>
    <mergeCell ref="J62:K62"/>
    <mergeCell ref="L62:M62"/>
    <mergeCell ref="F63:G63"/>
    <mergeCell ref="H63:I63"/>
    <mergeCell ref="J63:K63"/>
    <mergeCell ref="L63:M6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Gesamtwertung 21 22</vt:lpstr>
      <vt:lpstr>Lauf 1+2</vt:lpstr>
      <vt:lpstr>Lauf 3+4</vt:lpstr>
      <vt:lpstr>Lauf 5+6</vt:lpstr>
      <vt:lpstr>Lauf 7+8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2022-12-11T11:36:55Z</dcterms:modified>
</cp:coreProperties>
</file>