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4"/>
  </bookViews>
  <sheets>
    <sheet name="Tag &amp; Nacht 2013" sheetId="1" r:id="rId1"/>
    <sheet name="Übersicht" sheetId="2" r:id="rId2"/>
    <sheet name="Tag &amp; Nacht" sheetId="3" r:id="rId3"/>
    <sheet name="29.03.2013" sheetId="4" r:id="rId4"/>
    <sheet name="19.04.2013" sheetId="5" r:id="rId5"/>
    <sheet name="3" sheetId="6" r:id="rId6"/>
    <sheet name="4" sheetId="7" r:id="rId7"/>
    <sheet name="5" sheetId="8" r:id="rId8"/>
    <sheet name="6" sheetId="9" r:id="rId9"/>
    <sheet name="Namen" sheetId="10" r:id="rId10"/>
  </sheets>
  <definedNames>
    <definedName name="_xlnm.Print_Area" localSheetId="4">'19.04.2013'!$A$1:$H$20</definedName>
    <definedName name="_xlnm.Print_Area" localSheetId="3">'29.03.2013'!$A$1:$H$19</definedName>
    <definedName name="_xlnm.Print_Area" localSheetId="2">'Tag &amp; Nacht'!$A$1:$I$17</definedName>
    <definedName name="_xlnm.Print_Area" localSheetId="0">'Tag &amp; Nacht 2013'!$A$1:$L$16</definedName>
    <definedName name="_xlnm.Print_Area" localSheetId="1">'Übersicht'!$A$1:$L$20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C11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10.xml><?xml version="1.0" encoding="utf-8"?>
<comments xmlns="http://schemas.openxmlformats.org/spreadsheetml/2006/main">
  <authors>
    <author>atw11ur1</author>
  </authors>
  <commentList>
    <comment ref="B2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3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B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B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B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7" authorId="0">
      <text>
        <r>
          <rPr>
            <b/>
            <sz val="10"/>
            <color indexed="9"/>
            <rFont val="Verdana"/>
            <family val="2"/>
          </rPr>
          <t>Synonym: siRSlotAlot</t>
        </r>
      </text>
    </comment>
    <comment ref="B8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B1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B1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B1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B1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1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B15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16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B17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B18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B19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B20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B22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B23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B24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B28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B29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B31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B32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B3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B35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B37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B38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B39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1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G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</commentList>
</comments>
</file>

<file path=xl/comments3.xml><?xml version="1.0" encoding="utf-8"?>
<comments xmlns="http://schemas.openxmlformats.org/spreadsheetml/2006/main">
  <authors>
    <author>atw11ur1</author>
  </authors>
  <commentLis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</commentList>
</comments>
</file>

<file path=xl/comments4.xml><?xml version="1.0" encoding="utf-8"?>
<comments xmlns="http://schemas.openxmlformats.org/spreadsheetml/2006/main">
  <authors>
    <author>atw11ur1</author>
  </authors>
  <commentList>
    <comment ref="C102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11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2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F101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02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3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04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05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6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07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08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09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10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11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12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3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4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5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6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7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8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19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20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21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22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23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4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25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6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27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28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29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0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31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32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3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34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5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36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7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8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9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</commentList>
</comments>
</file>

<file path=xl/comments5.xml><?xml version="1.0" encoding="utf-8"?>
<comments xmlns="http://schemas.openxmlformats.org/spreadsheetml/2006/main">
  <authors>
    <author>atw11ur1</author>
  </authors>
  <commentList>
    <comment ref="F130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1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8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31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27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02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25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03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04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05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06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07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08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09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10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1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2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1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15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116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117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18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119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20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21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22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23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24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26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7" authorId="0">
      <text>
        <r>
          <rPr>
            <b/>
            <sz val="14"/>
            <color indexed="8"/>
            <rFont val="Verdana"/>
            <family val="2"/>
          </rPr>
          <t>Rundenschnitt: 13,95</t>
        </r>
      </text>
    </comment>
    <comment ref="F132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33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134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35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36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137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15,26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15,22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15,32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14,41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14,81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15,02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14,09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14,13</t>
        </r>
      </text>
    </comment>
    <comment ref="F100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</commentList>
</comments>
</file>

<file path=xl/comments6.xml><?xml version="1.0" encoding="utf-8"?>
<comments xmlns="http://schemas.openxmlformats.org/spreadsheetml/2006/main">
  <authors>
    <author>atw11ur1</author>
  </authors>
  <commentList>
    <comment ref="F48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47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8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9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46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7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45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2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43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21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22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23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24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25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26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27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28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29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3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31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32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33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34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35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36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37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38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39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40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41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42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4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4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50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51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52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5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5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55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7.xml><?xml version="1.0" encoding="utf-8"?>
<comments xmlns="http://schemas.openxmlformats.org/spreadsheetml/2006/main">
  <authors>
    <author>atw11ur1</author>
  </authors>
  <commentList>
    <comment ref="F48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47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18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9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46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17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45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2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43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21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22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23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24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25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26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27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28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29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3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31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32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33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34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35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36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37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38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39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40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41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42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4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4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50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51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52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5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5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55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8.xml><?xml version="1.0" encoding="utf-8"?>
<comments xmlns="http://schemas.openxmlformats.org/spreadsheetml/2006/main">
  <authors>
    <author>atw11ur1</author>
  </authors>
  <commentList>
    <comment ref="F4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45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46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47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48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7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18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19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2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21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22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23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24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25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26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27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28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29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3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31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32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33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34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35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36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37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38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39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40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41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42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43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4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50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51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52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5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5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55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9.xml><?xml version="1.0" encoding="utf-8"?>
<comments xmlns="http://schemas.openxmlformats.org/spreadsheetml/2006/main">
  <authors>
    <author>atw11ur1</author>
  </authors>
  <commentList>
    <comment ref="F18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46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47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48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19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17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45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2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43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21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22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23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24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25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26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27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28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29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30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31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32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33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34" authorId="0">
      <text>
        <r>
          <rPr>
            <b/>
            <sz val="14"/>
            <color indexed="8"/>
            <rFont val="Verdana"/>
            <family val="2"/>
          </rPr>
          <t>Rundenschnitt: 6,53</t>
        </r>
      </text>
    </comment>
    <comment ref="F35" authorId="0">
      <text>
        <r>
          <rPr>
            <b/>
            <sz val="14"/>
            <color indexed="8"/>
            <rFont val="Verdana"/>
            <family val="2"/>
          </rPr>
          <t>Rundenschnitt: 6,09</t>
        </r>
      </text>
    </comment>
    <comment ref="F36" authorId="0">
      <text>
        <r>
          <rPr>
            <b/>
            <sz val="14"/>
            <color indexed="8"/>
            <rFont val="Verdana"/>
            <family val="2"/>
          </rPr>
          <t>Rundenschnitt: 5,79</t>
        </r>
      </text>
    </comment>
    <comment ref="F37" authorId="0">
      <text>
        <r>
          <rPr>
            <b/>
            <sz val="14"/>
            <color indexed="8"/>
            <rFont val="Verdana"/>
            <family val="2"/>
          </rPr>
          <t>Rundenschnitt: 5,63</t>
        </r>
      </text>
    </comment>
    <comment ref="F38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39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40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41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42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4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49" authorId="0">
      <text>
        <r>
          <rPr>
            <b/>
            <sz val="14"/>
            <color indexed="8"/>
            <rFont val="Verdana"/>
            <family val="2"/>
          </rPr>
          <t>Rundenschnitt: 5,54</t>
        </r>
      </text>
    </comment>
    <comment ref="F50" authorId="0">
      <text>
        <r>
          <rPr>
            <b/>
            <sz val="14"/>
            <color indexed="8"/>
            <rFont val="Verdana"/>
            <family val="2"/>
          </rPr>
          <t>Rundenschnitt: 5,49</t>
        </r>
      </text>
    </comment>
    <comment ref="F51" authorId="0">
      <text>
        <r>
          <rPr>
            <b/>
            <sz val="14"/>
            <color indexed="8"/>
            <rFont val="Verdana"/>
            <family val="2"/>
          </rPr>
          <t>Rundenschnitt: 5,11</t>
        </r>
      </text>
    </comment>
    <comment ref="F52" authorId="0">
      <text>
        <r>
          <rPr>
            <b/>
            <sz val="14"/>
            <color indexed="8"/>
            <rFont val="Verdana"/>
            <family val="2"/>
          </rPr>
          <t>Rundenschnitt: 4,91</t>
        </r>
      </text>
    </comment>
    <comment ref="F53" authorId="0">
      <text>
        <r>
          <rPr>
            <b/>
            <sz val="14"/>
            <color indexed="8"/>
            <rFont val="Verdana"/>
            <family val="2"/>
          </rPr>
          <t>Rundenschnitt: 7,00</t>
        </r>
      </text>
    </comment>
    <comment ref="F54" authorId="0">
      <text>
        <r>
          <rPr>
            <b/>
            <sz val="14"/>
            <color indexed="8"/>
            <rFont val="Verdana"/>
            <family val="2"/>
          </rPr>
          <t>Rundenschnitt: 6,99</t>
        </r>
      </text>
    </comment>
    <comment ref="F55" authorId="0">
      <text>
        <r>
          <rPr>
            <b/>
            <sz val="14"/>
            <color indexed="8"/>
            <rFont val="Verdana"/>
            <family val="2"/>
          </rPr>
          <t>Rundenschnitt: 6,63</t>
        </r>
      </text>
    </comment>
    <comment ref="F6" authorId="0">
      <text>
        <r>
          <rPr>
            <b/>
            <sz val="14"/>
            <color indexed="8"/>
            <rFont val="Verdana"/>
            <family val="2"/>
          </rPr>
          <t>Rundenschnitt: 15,27</t>
        </r>
      </text>
    </comment>
    <comment ref="F7" authorId="0">
      <text>
        <r>
          <rPr>
            <b/>
            <sz val="14"/>
            <color indexed="8"/>
            <rFont val="Verdana"/>
            <family val="2"/>
          </rPr>
          <t>Rundenschnitt: 15,24</t>
        </r>
      </text>
    </comment>
    <comment ref="F8" authorId="0">
      <text>
        <r>
          <rPr>
            <b/>
            <sz val="14"/>
            <color indexed="8"/>
            <rFont val="Verdana"/>
            <family val="2"/>
          </rPr>
          <t>Rundenschnitt: 15,17</t>
        </r>
      </text>
    </comment>
    <comment ref="F9" authorId="0">
      <text>
        <r>
          <rPr>
            <b/>
            <sz val="14"/>
            <color indexed="8"/>
            <rFont val="Verdana"/>
            <family val="2"/>
          </rPr>
          <t>Rundenschnitt: 15,15</t>
        </r>
      </text>
    </comment>
    <comment ref="F10" authorId="0">
      <text>
        <r>
          <rPr>
            <b/>
            <sz val="14"/>
            <color indexed="8"/>
            <rFont val="Verdana"/>
            <family val="2"/>
          </rPr>
          <t>Rundenschnitt: 15,04</t>
        </r>
      </text>
    </comment>
    <comment ref="F11" authorId="0">
      <text>
        <r>
          <rPr>
            <b/>
            <sz val="14"/>
            <color indexed="8"/>
            <rFont val="Verdana"/>
            <family val="2"/>
          </rPr>
          <t>Rundenschnitt: 14,76</t>
        </r>
      </text>
    </comment>
    <comment ref="F12" authorId="0">
      <text>
        <r>
          <rPr>
            <b/>
            <sz val="14"/>
            <color indexed="8"/>
            <rFont val="Verdana"/>
            <family val="2"/>
          </rPr>
          <t>Rundenschnitt: 14,73</t>
        </r>
      </text>
    </comment>
    <comment ref="F13" authorId="0">
      <text>
        <r>
          <rPr>
            <b/>
            <sz val="14"/>
            <color indexed="8"/>
            <rFont val="Verdana"/>
            <family val="2"/>
          </rPr>
          <t>Rundenschnitt: 14,63</t>
        </r>
      </text>
    </comment>
    <comment ref="F14" authorId="0">
      <text>
        <r>
          <rPr>
            <b/>
            <sz val="14"/>
            <color indexed="8"/>
            <rFont val="Verdana"/>
            <family val="2"/>
          </rPr>
          <t>Rundenschnitt: 14,01</t>
        </r>
      </text>
    </comment>
    <comment ref="F15" authorId="0">
      <text>
        <r>
          <rPr>
            <b/>
            <sz val="14"/>
            <color indexed="8"/>
            <rFont val="Verdana"/>
            <family val="2"/>
          </rPr>
          <t>Rundenschnitt: 13,92</t>
        </r>
      </text>
    </comment>
    <comment ref="F16" authorId="0">
      <text>
        <r>
          <rPr>
            <b/>
            <sz val="14"/>
            <color indexed="8"/>
            <rFont val="Verdana"/>
            <family val="2"/>
          </rPr>
          <t>Rundenschnitt: 12,97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loebe 52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<sst xmlns="http://schemas.openxmlformats.org/spreadsheetml/2006/main" count="816" uniqueCount="130">
  <si>
    <t>Platz</t>
  </si>
  <si>
    <t>Name</t>
  </si>
  <si>
    <t>Punkte-
schnitt</t>
  </si>
  <si>
    <t>Herrmann Hans</t>
  </si>
  <si>
    <t>Lumi</t>
  </si>
  <si>
    <t>Daniel</t>
  </si>
  <si>
    <t>Punktevergabe: 30, 25, 22, 20, 18, 16, 14, 12, 10, 8, 6, 4, 3, 2, 1</t>
  </si>
  <si>
    <t>Michael</t>
  </si>
  <si>
    <t>Punkte</t>
  </si>
  <si>
    <t>RENNERGEBNIS</t>
  </si>
  <si>
    <t>Total</t>
  </si>
  <si>
    <t>1</t>
  </si>
  <si>
    <t>Neumayer Marko</t>
  </si>
  <si>
    <t>Sanda Thomas</t>
  </si>
  <si>
    <t>Munczi Stefan</t>
  </si>
  <si>
    <t>Franek Wolfgang</t>
  </si>
  <si>
    <t>Sperl Regina</t>
  </si>
  <si>
    <t>Nowak Thomas</t>
  </si>
  <si>
    <t>Kraft Bertl</t>
  </si>
  <si>
    <t>Gasselseder Jörg</t>
  </si>
  <si>
    <t>Kolbaba Jörg</t>
  </si>
  <si>
    <t>Lemböck Walter</t>
  </si>
  <si>
    <t>Tetzer Günther</t>
  </si>
  <si>
    <t>Strell Christian</t>
  </si>
  <si>
    <t>Wagner Gerti</t>
  </si>
  <si>
    <t>Nowak Helmut</t>
  </si>
  <si>
    <t>Stadler Christian</t>
  </si>
  <si>
    <t>Nekolar Heinz</t>
  </si>
  <si>
    <t>Valda Peter</t>
  </si>
  <si>
    <t>Brezlanovits Charly</t>
  </si>
  <si>
    <t>Stehno Michael</t>
  </si>
  <si>
    <t>Stockinger Gerhard</t>
  </si>
  <si>
    <t>Zottel Lukas</t>
  </si>
  <si>
    <t>Fiala Stefan</t>
  </si>
  <si>
    <t>Grassler Norbert</t>
  </si>
  <si>
    <t>Engel Tobias</t>
  </si>
  <si>
    <t>Kellner Jürgen</t>
  </si>
  <si>
    <t>Posod Fredy</t>
  </si>
  <si>
    <t>Schwingsandl Heribert</t>
  </si>
  <si>
    <t>Feilenreiter Florian</t>
  </si>
  <si>
    <t>Feilenreiter Oliver</t>
  </si>
  <si>
    <t>Frauenhoffer Kurt</t>
  </si>
  <si>
    <t>Engel Wolfgang</t>
  </si>
  <si>
    <t>Grois Fritz</t>
  </si>
  <si>
    <t>Siding Peter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</si>
  <si>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</si>
  <si>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</si>
  <si>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</si>
  <si>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</si>
  <si>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</si>
  <si>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</si>
  <si>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</si>
  <si>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</si>
  <si>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</si>
  <si>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</si>
  <si>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</si>
  <si>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</si>
  <si>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</si>
  <si>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</si>
  <si>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</si>
  <si>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</si>
  <si>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</si>
  <si>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</si>
  <si>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</si>
  <si>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</si>
  <si>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</si>
  <si>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</si>
  <si>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</si>
  <si>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</si>
  <si>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</si>
  <si>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</si>
  <si>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</si>
  <si>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</si>
  <si>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</si>
  <si>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</si>
  <si>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</si>
  <si>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</si>
  <si>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</si>
  <si>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</si>
  <si>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</si>
  <si>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</si>
  <si>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</si>
  <si>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</si>
  <si>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</si>
  <si>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</si>
  <si>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</si>
  <si>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</si>
  <si>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</si>
  <si>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</si>
  <si>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</si>
  <si>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</si>
  <si>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</si>
  <si>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</si>
  <si>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</si>
  <si>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Rennen</t>
  </si>
  <si>
    <t>Run./Ren.</t>
  </si>
  <si>
    <t>1Pl.</t>
  </si>
  <si>
    <t>2Pl.</t>
  </si>
  <si>
    <t>3Pl.</t>
  </si>
  <si>
    <t>1-3Pl.</t>
  </si>
  <si>
    <t>Runden</t>
  </si>
  <si>
    <t>Wolfram Robert</t>
  </si>
  <si>
    <t>Nowak Th.</t>
  </si>
  <si>
    <t>Sanda Th.</t>
  </si>
  <si>
    <t>Herrmann H.</t>
  </si>
  <si>
    <t>Lemböck W.</t>
  </si>
  <si>
    <t>Siding P.</t>
  </si>
  <si>
    <t>Kolbaba J.</t>
  </si>
  <si>
    <t>Gasselseder J.</t>
  </si>
  <si>
    <t>Gebhardt Th.</t>
  </si>
  <si>
    <t>Fischer G.</t>
  </si>
  <si>
    <t>Müller W.</t>
  </si>
  <si>
    <t>Dobritzhofer R.</t>
  </si>
  <si>
    <t>Gruber J.</t>
  </si>
  <si>
    <t>Gebhardt Thomas</t>
  </si>
  <si>
    <t>Fischer Gerhard</t>
  </si>
  <si>
    <t>Müller Walter</t>
  </si>
  <si>
    <t>Dobritzhofer Roland</t>
  </si>
  <si>
    <t>Gruber Jürgen</t>
  </si>
  <si>
    <t>Tag &amp; Nacht     29.03.13</t>
  </si>
  <si>
    <t>Spur 6</t>
  </si>
  <si>
    <t>SLOT-ANGELS                                                                     Tag &amp; Nacht 2013</t>
  </si>
  <si>
    <t>SLOT-ANGELS                                                                     Tag &amp; Nacht 29.03.2013</t>
  </si>
  <si>
    <t xml:space="preserve">Tag &amp; Nacht     </t>
  </si>
  <si>
    <t>Tag</t>
  </si>
  <si>
    <t>Nacht</t>
  </si>
  <si>
    <t xml:space="preserve">SLOT-ANGELS                                                                     Tag &amp; Nacht </t>
  </si>
  <si>
    <t>Gabi</t>
  </si>
  <si>
    <t>SLOT-ANGELS                                                                     Tag &amp; Nacht 19.04.2013</t>
  </si>
  <si>
    <t>Tag &amp; Nacht     19.04.13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</si>
</sst>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mmm/yyyy"/>
    <numFmt numFmtId="166" formatCode="0.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4"/>
      <color indexed="8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40"/>
      <color indexed="24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Verdana"/>
      <family val="2"/>
    </font>
    <font>
      <sz val="14"/>
      <name val="Verdana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6"/>
      <color indexed="10"/>
      <name val="Verdana"/>
      <family val="2"/>
    </font>
    <font>
      <b/>
      <sz val="18"/>
      <color indexed="9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sz val="16"/>
      <color rgb="FFFF0000"/>
      <name val="Verdana"/>
      <family val="2"/>
    </font>
    <font>
      <b/>
      <sz val="18"/>
      <color theme="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7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10" fillId="36" borderId="12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49" fontId="11" fillId="38" borderId="14" xfId="0" applyNumberFormat="1" applyFont="1" applyFill="1" applyBorder="1" applyAlignment="1">
      <alignment horizontal="center" vertical="center"/>
    </xf>
    <xf numFmtId="2" fontId="11" fillId="39" borderId="10" xfId="0" applyNumberFormat="1" applyFont="1" applyFill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2" fontId="11" fillId="38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4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2" fontId="4" fillId="40" borderId="10" xfId="0" applyNumberFormat="1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37" borderId="1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34" borderId="11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41" borderId="10" xfId="0" applyFont="1" applyFill="1" applyBorder="1" applyAlignment="1">
      <alignment vertical="center"/>
    </xf>
    <xf numFmtId="0" fontId="11" fillId="41" borderId="10" xfId="0" applyFont="1" applyFill="1" applyBorder="1" applyAlignment="1">
      <alignment horizontal="left" vertical="center"/>
    </xf>
    <xf numFmtId="0" fontId="11" fillId="41" borderId="15" xfId="0" applyFont="1" applyFill="1" applyBorder="1" applyAlignment="1">
      <alignment horizontal="left" vertical="center"/>
    </xf>
    <xf numFmtId="49" fontId="11" fillId="38" borderId="19" xfId="0" applyNumberFormat="1" applyFont="1" applyFill="1" applyBorder="1" applyAlignment="1">
      <alignment horizontal="center" vertical="center"/>
    </xf>
    <xf numFmtId="49" fontId="11" fillId="42" borderId="14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 wrapText="1"/>
    </xf>
    <xf numFmtId="49" fontId="16" fillId="38" borderId="14" xfId="0" applyNumberFormat="1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/>
    </xf>
    <xf numFmtId="49" fontId="16" fillId="38" borderId="19" xfId="0" applyNumberFormat="1" applyFont="1" applyFill="1" applyBorder="1" applyAlignment="1">
      <alignment horizontal="center" vertical="center"/>
    </xf>
    <xf numFmtId="2" fontId="16" fillId="43" borderId="10" xfId="0" applyNumberFormat="1" applyFont="1" applyFill="1" applyBorder="1" applyAlignment="1">
      <alignment horizontal="center" vertical="center"/>
    </xf>
    <xf numFmtId="2" fontId="16" fillId="43" borderId="11" xfId="0" applyNumberFormat="1" applyFont="1" applyFill="1" applyBorder="1" applyAlignment="1">
      <alignment horizontal="center" vertical="center"/>
    </xf>
    <xf numFmtId="1" fontId="16" fillId="43" borderId="10" xfId="0" applyNumberFormat="1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vertical="center"/>
    </xf>
    <xf numFmtId="0" fontId="11" fillId="44" borderId="10" xfId="0" applyFont="1" applyFill="1" applyBorder="1" applyAlignment="1">
      <alignment horizontal="left" vertical="center"/>
    </xf>
    <xf numFmtId="0" fontId="11" fillId="44" borderId="15" xfId="0" applyFont="1" applyFill="1" applyBorder="1" applyAlignment="1">
      <alignment horizontal="left" vertical="center"/>
    </xf>
    <xf numFmtId="0" fontId="4" fillId="45" borderId="10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1" fontId="11" fillId="34" borderId="11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1" fontId="11" fillId="34" borderId="15" xfId="0" applyNumberFormat="1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0" fontId="11" fillId="43" borderId="10" xfId="0" applyFont="1" applyFill="1" applyBorder="1" applyAlignment="1">
      <alignment vertical="center"/>
    </xf>
    <xf numFmtId="0" fontId="11" fillId="43" borderId="15" xfId="0" applyFont="1" applyFill="1" applyBorder="1" applyAlignment="1">
      <alignment horizontal="left" vertical="center"/>
    </xf>
    <xf numFmtId="49" fontId="8" fillId="0" borderId="0" xfId="0" applyNumberFormat="1" applyFont="1" applyAlignment="1">
      <alignment/>
    </xf>
    <xf numFmtId="0" fontId="11" fillId="44" borderId="21" xfId="0" applyFont="1" applyFill="1" applyBorder="1" applyAlignment="1">
      <alignment vertical="center"/>
    </xf>
    <xf numFmtId="0" fontId="7" fillId="44" borderId="0" xfId="0" applyFont="1" applyFill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11" fillId="46" borderId="22" xfId="0" applyFont="1" applyFill="1" applyBorder="1" applyAlignment="1">
      <alignment vertical="center"/>
    </xf>
    <xf numFmtId="164" fontId="18" fillId="46" borderId="23" xfId="0" applyNumberFormat="1" applyFont="1" applyFill="1" applyBorder="1" applyAlignment="1">
      <alignment vertical="center"/>
    </xf>
    <xf numFmtId="0" fontId="18" fillId="46" borderId="24" xfId="0" applyFont="1" applyFill="1" applyBorder="1" applyAlignment="1">
      <alignment vertical="center"/>
    </xf>
    <xf numFmtId="0" fontId="11" fillId="46" borderId="10" xfId="0" applyFont="1" applyFill="1" applyBorder="1" applyAlignment="1">
      <alignment vertical="center"/>
    </xf>
    <xf numFmtId="0" fontId="11" fillId="46" borderId="10" xfId="0" applyFont="1" applyFill="1" applyBorder="1" applyAlignment="1">
      <alignment horizontal="left" vertical="center"/>
    </xf>
    <xf numFmtId="2" fontId="64" fillId="38" borderId="1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11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 vertical="center"/>
    </xf>
    <xf numFmtId="0" fontId="10" fillId="47" borderId="18" xfId="0" applyFont="1" applyFill="1" applyBorder="1" applyAlignment="1">
      <alignment horizontal="center" vertical="center"/>
    </xf>
    <xf numFmtId="2" fontId="16" fillId="43" borderId="15" xfId="0" applyNumberFormat="1" applyFont="1" applyFill="1" applyBorder="1" applyAlignment="1">
      <alignment horizontal="center" vertical="center"/>
    </xf>
    <xf numFmtId="1" fontId="16" fillId="43" borderId="15" xfId="0" applyNumberFormat="1" applyFont="1" applyFill="1" applyBorder="1" applyAlignment="1">
      <alignment horizontal="center" vertical="center"/>
    </xf>
    <xf numFmtId="2" fontId="16" fillId="43" borderId="16" xfId="0" applyNumberFormat="1" applyFont="1" applyFill="1" applyBorder="1" applyAlignment="1">
      <alignment horizontal="center" vertical="center"/>
    </xf>
    <xf numFmtId="2" fontId="64" fillId="39" borderId="10" xfId="0" applyNumberFormat="1" applyFont="1" applyFill="1" applyBorder="1" applyAlignment="1">
      <alignment horizontal="center" vertical="center"/>
    </xf>
    <xf numFmtId="2" fontId="64" fillId="34" borderId="10" xfId="0" applyNumberFormat="1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48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48" borderId="20" xfId="0" applyFont="1" applyFill="1" applyBorder="1" applyAlignment="1">
      <alignment horizontal="center" vertical="center"/>
    </xf>
    <xf numFmtId="0" fontId="21" fillId="48" borderId="18" xfId="0" applyFont="1" applyFill="1" applyBorder="1" applyAlignment="1">
      <alignment horizontal="center" vertical="center"/>
    </xf>
    <xf numFmtId="0" fontId="21" fillId="48" borderId="1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4" fillId="45" borderId="27" xfId="0" applyFont="1" applyFill="1" applyBorder="1" applyAlignment="1">
      <alignment horizontal="left" vertical="center"/>
    </xf>
    <xf numFmtId="2" fontId="4" fillId="40" borderId="27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64" fontId="7" fillId="46" borderId="13" xfId="0" applyNumberFormat="1" applyFont="1" applyFill="1" applyBorder="1" applyAlignment="1">
      <alignment vertical="center"/>
    </xf>
    <xf numFmtId="0" fontId="7" fillId="46" borderId="26" xfId="0" applyFont="1" applyFill="1" applyBorder="1" applyAlignment="1">
      <alignment vertical="center"/>
    </xf>
    <xf numFmtId="164" fontId="7" fillId="46" borderId="15" xfId="0" applyNumberFormat="1" applyFont="1" applyFill="1" applyBorder="1" applyAlignment="1">
      <alignment vertical="center"/>
    </xf>
    <xf numFmtId="0" fontId="7" fillId="46" borderId="16" xfId="0" applyFont="1" applyFill="1" applyBorder="1" applyAlignment="1">
      <alignment vertical="center"/>
    </xf>
    <xf numFmtId="0" fontId="4" fillId="38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16" fillId="46" borderId="15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/>
    </xf>
    <xf numFmtId="14" fontId="18" fillId="0" borderId="15" xfId="0" applyNumberFormat="1" applyFont="1" applyBorder="1" applyAlignment="1">
      <alignment horizontal="center" vertical="center"/>
    </xf>
    <xf numFmtId="0" fontId="9" fillId="48" borderId="25" xfId="0" applyFont="1" applyFill="1" applyBorder="1" applyAlignment="1">
      <alignment horizontal="center" vertical="center" wrapText="1"/>
    </xf>
    <xf numFmtId="0" fontId="9" fillId="48" borderId="23" xfId="0" applyFont="1" applyFill="1" applyBorder="1" applyAlignment="1">
      <alignment horizontal="center" vertical="center" wrapText="1"/>
    </xf>
    <xf numFmtId="0" fontId="9" fillId="48" borderId="24" xfId="0" applyFont="1" applyFill="1" applyBorder="1" applyAlignment="1">
      <alignment horizontal="center" vertical="center" wrapText="1"/>
    </xf>
    <xf numFmtId="0" fontId="9" fillId="44" borderId="25" xfId="0" applyFont="1" applyFill="1" applyBorder="1" applyAlignment="1">
      <alignment horizontal="center" vertical="center" wrapText="1"/>
    </xf>
    <xf numFmtId="0" fontId="9" fillId="44" borderId="23" xfId="0" applyFont="1" applyFill="1" applyBorder="1" applyAlignment="1">
      <alignment horizontal="center" vertical="center" wrapText="1"/>
    </xf>
    <xf numFmtId="0" fontId="9" fillId="44" borderId="2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36" borderId="25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AZ52"/>
  <sheetViews>
    <sheetView zoomScale="155" zoomScaleNormal="155" zoomScalePageLayoutView="0" workbookViewId="0" topLeftCell="A1">
      <selection activeCell="H23" sqref="H23"/>
    </sheetView>
  </sheetViews>
  <sheetFormatPr defaultColWidth="11.421875" defaultRowHeight="12.75"/>
  <cols>
    <col min="1" max="1" width="1.14843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12" max="12" width="1.1484375" style="0" customWidth="1"/>
    <col min="14" max="14" width="1.1484375" style="0" customWidth="1"/>
    <col min="16" max="16" width="15.28125" style="0" bestFit="1" customWidth="1"/>
    <col min="35" max="35" width="15.57421875" style="0" bestFit="1" customWidth="1"/>
    <col min="37" max="37" width="1.1484375" style="0" customWidth="1"/>
    <col min="38" max="38" width="6.421875" style="0" bestFit="1" customWidth="1"/>
    <col min="39" max="39" width="16.140625" style="0" bestFit="1" customWidth="1"/>
    <col min="40" max="40" width="9.421875" style="0" bestFit="1" customWidth="1"/>
  </cols>
  <sheetData>
    <row r="1" s="1" customFormat="1" ht="13.5" thickBot="1"/>
    <row r="2" spans="2:11" s="92" customFormat="1" ht="42.75" customHeight="1" thickBot="1">
      <c r="B2" s="45" t="s">
        <v>0</v>
      </c>
      <c r="C2" s="27" t="s">
        <v>1</v>
      </c>
      <c r="D2" s="46" t="s">
        <v>2</v>
      </c>
      <c r="E2" s="53" t="s">
        <v>119</v>
      </c>
      <c r="F2" s="53" t="s">
        <v>129</v>
      </c>
      <c r="G2" s="53" t="s">
        <v>123</v>
      </c>
      <c r="H2" s="53" t="s">
        <v>123</v>
      </c>
      <c r="I2" s="53" t="s">
        <v>123</v>
      </c>
      <c r="J2" s="53" t="s">
        <v>123</v>
      </c>
      <c r="K2" s="24" t="s">
        <v>8</v>
      </c>
    </row>
    <row r="3" spans="2:52" ht="13.5" customHeight="1" thickBot="1">
      <c r="B3" s="26">
        <v>1</v>
      </c>
      <c r="C3" s="57" t="s">
        <v>105</v>
      </c>
      <c r="D3" s="25">
        <f aca="true" t="shared" si="0" ref="D3:D15">AVERAGE(E3:J3)</f>
        <v>25</v>
      </c>
      <c r="E3" s="2">
        <v>20</v>
      </c>
      <c r="F3" s="2">
        <v>30</v>
      </c>
      <c r="G3" s="2"/>
      <c r="H3" s="2"/>
      <c r="I3" s="2"/>
      <c r="J3" s="2"/>
      <c r="K3" s="81">
        <f aca="true" t="shared" si="1" ref="K3:K15">SUM(E3:J3)</f>
        <v>50</v>
      </c>
      <c r="AI3" s="78">
        <f>IF(E4=30,1,0)</f>
        <v>1</v>
      </c>
      <c r="AJ3" s="79">
        <f>IF(E4=25,1,0)</f>
        <v>0</v>
      </c>
      <c r="AK3" s="80">
        <f>IF(E4=22,1,0)</f>
        <v>0</v>
      </c>
      <c r="AL3" s="78">
        <f>IF(F4=30,1,0)</f>
        <v>0</v>
      </c>
      <c r="AM3" s="79">
        <f>IF(F4=25,1,0)</f>
        <v>0</v>
      </c>
      <c r="AN3" s="80">
        <f>IF(F4=22,1,0)</f>
        <v>0</v>
      </c>
      <c r="AO3" s="78">
        <f>IF(G4=30,1,0)</f>
        <v>0</v>
      </c>
      <c r="AP3" s="79">
        <f>IF(G4=25,1,0)</f>
        <v>0</v>
      </c>
      <c r="AQ3" s="80">
        <f>IF(G4=22,1,0)</f>
        <v>0</v>
      </c>
      <c r="AR3" s="78">
        <f>IF(H4=30,1,0)</f>
        <v>0</v>
      </c>
      <c r="AS3" s="79">
        <f>IF(H4=25,1,0)</f>
        <v>0</v>
      </c>
      <c r="AT3" s="80">
        <f>IF(H4=22,1,0)</f>
        <v>0</v>
      </c>
      <c r="AU3" s="78">
        <f>IF(I4=30,1,0)</f>
        <v>0</v>
      </c>
      <c r="AV3" s="79">
        <f>IF(I4=25,1,0)</f>
        <v>0</v>
      </c>
      <c r="AW3" s="80">
        <f>IF(I4=22,1,0)</f>
        <v>0</v>
      </c>
      <c r="AX3" s="78">
        <f>IF(J4=30,1,0)</f>
        <v>0</v>
      </c>
      <c r="AY3" s="79">
        <f>IF(J4=25,1,0)</f>
        <v>0</v>
      </c>
      <c r="AZ3" s="80">
        <f>IF(J4=22,1,0)</f>
        <v>0</v>
      </c>
    </row>
    <row r="4" spans="2:52" ht="13.5" customHeight="1" thickBot="1">
      <c r="B4" s="26">
        <v>2</v>
      </c>
      <c r="C4" s="57" t="s">
        <v>102</v>
      </c>
      <c r="D4" s="25">
        <f t="shared" si="0"/>
        <v>25</v>
      </c>
      <c r="E4" s="2">
        <v>30</v>
      </c>
      <c r="F4" s="2">
        <v>20</v>
      </c>
      <c r="G4" s="2"/>
      <c r="H4" s="2"/>
      <c r="I4" s="2"/>
      <c r="J4" s="2"/>
      <c r="K4" s="81">
        <f t="shared" si="1"/>
        <v>50</v>
      </c>
      <c r="AI4" s="78">
        <f>IF(E5=30,1,0)</f>
        <v>0</v>
      </c>
      <c r="AJ4" s="79">
        <f>IF(E5=25,1,0)</f>
        <v>1</v>
      </c>
      <c r="AK4" s="80">
        <f>IF(E5=22,1,0)</f>
        <v>0</v>
      </c>
      <c r="AL4" s="78">
        <f>IF(F5=30,1,0)</f>
        <v>0</v>
      </c>
      <c r="AM4" s="79">
        <f>IF(F5=25,1,0)</f>
        <v>1</v>
      </c>
      <c r="AN4" s="80">
        <f>IF(F5=22,1,0)</f>
        <v>0</v>
      </c>
      <c r="AO4" s="78">
        <f>IF(G5=30,1,0)</f>
        <v>0</v>
      </c>
      <c r="AP4" s="79">
        <f>IF(G5=25,1,0)</f>
        <v>0</v>
      </c>
      <c r="AQ4" s="80">
        <f>IF(G5=22,1,0)</f>
        <v>0</v>
      </c>
      <c r="AR4" s="78">
        <f>IF(H5=30,1,0)</f>
        <v>0</v>
      </c>
      <c r="AS4" s="79">
        <f>IF(H5=25,1,0)</f>
        <v>0</v>
      </c>
      <c r="AT4" s="80">
        <f>IF(H5=22,1,0)</f>
        <v>0</v>
      </c>
      <c r="AU4" s="78">
        <f>IF(I5=30,1,0)</f>
        <v>0</v>
      </c>
      <c r="AV4" s="79">
        <f>IF(I5=25,1,0)</f>
        <v>0</v>
      </c>
      <c r="AW4" s="80">
        <f>IF(I5=22,1,0)</f>
        <v>0</v>
      </c>
      <c r="AX4" s="78">
        <f>IF(J5=30,1,0)</f>
        <v>0</v>
      </c>
      <c r="AY4" s="79">
        <f>IF(J5=25,1,0)</f>
        <v>0</v>
      </c>
      <c r="AZ4" s="80">
        <f>IF(J5=22,1,0)</f>
        <v>0</v>
      </c>
    </row>
    <row r="5" spans="2:52" ht="13.5" customHeight="1" thickBot="1">
      <c r="B5" s="26">
        <v>3</v>
      </c>
      <c r="C5" s="57" t="s">
        <v>107</v>
      </c>
      <c r="D5" s="25">
        <f t="shared" si="0"/>
        <v>25</v>
      </c>
      <c r="E5" s="2">
        <v>25</v>
      </c>
      <c r="F5" s="2">
        <v>25</v>
      </c>
      <c r="G5" s="2"/>
      <c r="H5" s="2"/>
      <c r="I5" s="2"/>
      <c r="J5" s="2"/>
      <c r="K5" s="81">
        <f t="shared" si="1"/>
        <v>50</v>
      </c>
      <c r="AI5" s="78">
        <f>IF(E6=30,1,0)</f>
        <v>0</v>
      </c>
      <c r="AJ5" s="79">
        <f>IF(E6=25,1,0)</f>
        <v>0</v>
      </c>
      <c r="AK5" s="80">
        <f>IF(E6=22,1,0)</f>
        <v>1</v>
      </c>
      <c r="AL5" s="78">
        <f>IF(F6=30,1,0)</f>
        <v>0</v>
      </c>
      <c r="AM5" s="79">
        <f>IF(F6=25,1,0)</f>
        <v>0</v>
      </c>
      <c r="AN5" s="80">
        <f>IF(F6=22,1,0)</f>
        <v>1</v>
      </c>
      <c r="AO5" s="78">
        <f>IF(G6=30,1,0)</f>
        <v>0</v>
      </c>
      <c r="AP5" s="79">
        <f>IF(G6=25,1,0)</f>
        <v>0</v>
      </c>
      <c r="AQ5" s="80">
        <f>IF(G6=22,1,0)</f>
        <v>0</v>
      </c>
      <c r="AR5" s="78">
        <f>IF(H6=30,1,0)</f>
        <v>0</v>
      </c>
      <c r="AS5" s="79">
        <f>IF(H6=25,1,0)</f>
        <v>0</v>
      </c>
      <c r="AT5" s="80">
        <f>IF(H6=22,1,0)</f>
        <v>0</v>
      </c>
      <c r="AU5" s="78">
        <f>IF(I6=30,1,0)</f>
        <v>0</v>
      </c>
      <c r="AV5" s="79">
        <f>IF(I6=25,1,0)</f>
        <v>0</v>
      </c>
      <c r="AW5" s="80">
        <f>IF(I6=22,1,0)</f>
        <v>0</v>
      </c>
      <c r="AX5" s="78">
        <f>IF(J6=30,1,0)</f>
        <v>0</v>
      </c>
      <c r="AY5" s="79">
        <f>IF(J6=25,1,0)</f>
        <v>0</v>
      </c>
      <c r="AZ5" s="80">
        <f>IF(J6=22,1,0)</f>
        <v>0</v>
      </c>
    </row>
    <row r="6" spans="2:52" ht="13.5" customHeight="1" thickBot="1">
      <c r="B6" s="26">
        <v>4</v>
      </c>
      <c r="C6" s="57" t="s">
        <v>103</v>
      </c>
      <c r="D6" s="25">
        <f t="shared" si="0"/>
        <v>22</v>
      </c>
      <c r="E6" s="2">
        <v>22</v>
      </c>
      <c r="F6" s="2">
        <v>22</v>
      </c>
      <c r="G6" s="2"/>
      <c r="H6" s="2"/>
      <c r="I6" s="2"/>
      <c r="J6" s="2"/>
      <c r="K6" s="81">
        <f t="shared" si="1"/>
        <v>44</v>
      </c>
      <c r="AI6" s="78">
        <f>IF(E3=30,1,0)</f>
        <v>0</v>
      </c>
      <c r="AJ6" s="79">
        <f>IF(E3=25,1,0)</f>
        <v>0</v>
      </c>
      <c r="AK6" s="80">
        <f>IF(E3=22,1,0)</f>
        <v>0</v>
      </c>
      <c r="AL6" s="78">
        <f>IF(F3=30,1,0)</f>
        <v>1</v>
      </c>
      <c r="AM6" s="79">
        <f>IF(F3=25,1,0)</f>
        <v>0</v>
      </c>
      <c r="AN6" s="80">
        <f>IF(F3=22,1,0)</f>
        <v>0</v>
      </c>
      <c r="AO6" s="78">
        <f>IF(G3=30,1,0)</f>
        <v>0</v>
      </c>
      <c r="AP6" s="79">
        <f>IF(G3=25,1,0)</f>
        <v>0</v>
      </c>
      <c r="AQ6" s="80">
        <f>IF(G3=22,1,0)</f>
        <v>0</v>
      </c>
      <c r="AR6" s="78">
        <f>IF(H3=30,1,0)</f>
        <v>0</v>
      </c>
      <c r="AS6" s="79">
        <f>IF(H3=25,1,0)</f>
        <v>0</v>
      </c>
      <c r="AT6" s="80">
        <f>IF(H3=22,1,0)</f>
        <v>0</v>
      </c>
      <c r="AU6" s="78">
        <f>IF(I3=30,1,0)</f>
        <v>0</v>
      </c>
      <c r="AV6" s="79">
        <f>IF(I3=25,1,0)</f>
        <v>0</v>
      </c>
      <c r="AW6" s="80">
        <f>IF(I3=22,1,0)</f>
        <v>0</v>
      </c>
      <c r="AX6" s="78">
        <f>IF(J3=30,1,0)</f>
        <v>0</v>
      </c>
      <c r="AY6" s="79">
        <f>IF(J3=25,1,0)</f>
        <v>0</v>
      </c>
      <c r="AZ6" s="80">
        <f>IF(J3=22,1,0)</f>
        <v>0</v>
      </c>
    </row>
    <row r="7" spans="2:52" ht="13.5" customHeight="1" thickBot="1">
      <c r="B7" s="26">
        <v>5</v>
      </c>
      <c r="C7" s="58" t="s">
        <v>110</v>
      </c>
      <c r="D7" s="25">
        <f t="shared" si="0"/>
        <v>15</v>
      </c>
      <c r="E7" s="2">
        <v>16</v>
      </c>
      <c r="F7" s="2">
        <v>14</v>
      </c>
      <c r="G7" s="2"/>
      <c r="H7" s="2"/>
      <c r="I7" s="2"/>
      <c r="J7" s="2"/>
      <c r="K7" s="81">
        <f t="shared" si="1"/>
        <v>30</v>
      </c>
      <c r="AI7" s="78">
        <f>IF(E8=30,1,0)</f>
        <v>0</v>
      </c>
      <c r="AJ7" s="79">
        <f>IF(E8=25,1,0)</f>
        <v>0</v>
      </c>
      <c r="AK7" s="80">
        <f>IF(E8=22,1,0)</f>
        <v>0</v>
      </c>
      <c r="AL7" s="78">
        <f>IF(F8=30,1,0)</f>
        <v>0</v>
      </c>
      <c r="AM7" s="79">
        <f>IF(F8=25,1,0)</f>
        <v>0</v>
      </c>
      <c r="AN7" s="80">
        <f>IF(F8=22,1,0)</f>
        <v>0</v>
      </c>
      <c r="AO7" s="78">
        <f>IF(G8=30,1,0)</f>
        <v>0</v>
      </c>
      <c r="AP7" s="79">
        <f>IF(G8=25,1,0)</f>
        <v>0</v>
      </c>
      <c r="AQ7" s="80">
        <f>IF(G8=22,1,0)</f>
        <v>0</v>
      </c>
      <c r="AR7" s="78">
        <f>IF(H8=30,1,0)</f>
        <v>0</v>
      </c>
      <c r="AS7" s="79">
        <f>IF(H8=25,1,0)</f>
        <v>0</v>
      </c>
      <c r="AT7" s="80">
        <f>IF(H8=22,1,0)</f>
        <v>0</v>
      </c>
      <c r="AU7" s="78">
        <f>IF(I8=30,1,0)</f>
        <v>0</v>
      </c>
      <c r="AV7" s="79">
        <f>IF(I8=25,1,0)</f>
        <v>0</v>
      </c>
      <c r="AW7" s="80">
        <f>IF(I8=22,1,0)</f>
        <v>0</v>
      </c>
      <c r="AX7" s="78">
        <f>IF(J8=30,1,0)</f>
        <v>0</v>
      </c>
      <c r="AY7" s="79">
        <f>IF(J8=25,1,0)</f>
        <v>0</v>
      </c>
      <c r="AZ7" s="80">
        <f>IF(J8=22,1,0)</f>
        <v>0</v>
      </c>
    </row>
    <row r="8" spans="2:52" ht="13.5" customHeight="1" thickBot="1">
      <c r="B8" s="26">
        <v>6</v>
      </c>
      <c r="C8" s="58" t="s">
        <v>109</v>
      </c>
      <c r="D8" s="25">
        <f t="shared" si="0"/>
        <v>14</v>
      </c>
      <c r="E8" s="2">
        <v>18</v>
      </c>
      <c r="F8" s="2">
        <v>10</v>
      </c>
      <c r="G8" s="2"/>
      <c r="H8" s="2"/>
      <c r="I8" s="2"/>
      <c r="J8" s="2"/>
      <c r="K8" s="81">
        <f t="shared" si="1"/>
        <v>28</v>
      </c>
      <c r="AI8" s="78">
        <f>IF(E7=30,1,0)</f>
        <v>0</v>
      </c>
      <c r="AJ8" s="79">
        <f>IF(E7=25,1,0)</f>
        <v>0</v>
      </c>
      <c r="AK8" s="80">
        <f>IF(E7=22,1,0)</f>
        <v>0</v>
      </c>
      <c r="AL8" s="78">
        <f>IF(F7=30,1,0)</f>
        <v>0</v>
      </c>
      <c r="AM8" s="79">
        <f>IF(F7=25,1,0)</f>
        <v>0</v>
      </c>
      <c r="AN8" s="80">
        <f>IF(F7=22,1,0)</f>
        <v>0</v>
      </c>
      <c r="AO8" s="78">
        <f>IF(G7=30,1,0)</f>
        <v>0</v>
      </c>
      <c r="AP8" s="79">
        <f>IF(G7=25,1,0)</f>
        <v>0</v>
      </c>
      <c r="AQ8" s="80">
        <f>IF(G7=22,1,0)</f>
        <v>0</v>
      </c>
      <c r="AR8" s="78">
        <f>IF(H7=30,1,0)</f>
        <v>0</v>
      </c>
      <c r="AS8" s="79">
        <f>IF(H7=25,1,0)</f>
        <v>0</v>
      </c>
      <c r="AT8" s="80">
        <f>IF(H7=22,1,0)</f>
        <v>0</v>
      </c>
      <c r="AU8" s="78">
        <f>IF(I7=30,1,0)</f>
        <v>0</v>
      </c>
      <c r="AV8" s="79">
        <f>IF(I7=25,1,0)</f>
        <v>0</v>
      </c>
      <c r="AW8" s="80">
        <f>IF(I7=22,1,0)</f>
        <v>0</v>
      </c>
      <c r="AX8" s="78">
        <f>IF(J7=30,1,0)</f>
        <v>0</v>
      </c>
      <c r="AY8" s="79">
        <f>IF(J7=25,1,0)</f>
        <v>0</v>
      </c>
      <c r="AZ8" s="80">
        <f>IF(J7=22,1,0)</f>
        <v>0</v>
      </c>
    </row>
    <row r="9" spans="2:52" ht="13.5" customHeight="1" thickBot="1">
      <c r="B9" s="26">
        <v>7</v>
      </c>
      <c r="C9" s="58" t="s">
        <v>111</v>
      </c>
      <c r="D9" s="25">
        <f t="shared" si="0"/>
        <v>14</v>
      </c>
      <c r="E9" s="2">
        <v>12</v>
      </c>
      <c r="F9" s="2">
        <v>16</v>
      </c>
      <c r="G9" s="2"/>
      <c r="H9" s="2"/>
      <c r="I9" s="2"/>
      <c r="J9" s="2"/>
      <c r="K9" s="81">
        <f t="shared" si="1"/>
        <v>28</v>
      </c>
      <c r="AI9" s="78">
        <f>IF(E10=30,1,0)</f>
        <v>0</v>
      </c>
      <c r="AJ9" s="79">
        <f>IF(E10=25,1,0)</f>
        <v>0</v>
      </c>
      <c r="AK9" s="80">
        <f>IF(E10=22,1,0)</f>
        <v>0</v>
      </c>
      <c r="AL9" s="78">
        <f>IF(F10=30,1,0)</f>
        <v>0</v>
      </c>
      <c r="AM9" s="79">
        <f>IF(F10=25,1,0)</f>
        <v>0</v>
      </c>
      <c r="AN9" s="80">
        <f>IF(F10=22,1,0)</f>
        <v>0</v>
      </c>
      <c r="AO9" s="78">
        <f>IF(G10=30,1,0)</f>
        <v>0</v>
      </c>
      <c r="AP9" s="79">
        <f>IF(G10=25,1,0)</f>
        <v>0</v>
      </c>
      <c r="AQ9" s="80">
        <f>IF(G10=22,1,0)</f>
        <v>0</v>
      </c>
      <c r="AR9" s="78">
        <f>IF(H10=30,1,0)</f>
        <v>0</v>
      </c>
      <c r="AS9" s="79">
        <f>IF(H10=25,1,0)</f>
        <v>0</v>
      </c>
      <c r="AT9" s="80">
        <f>IF(H10=22,1,0)</f>
        <v>0</v>
      </c>
      <c r="AU9" s="78">
        <f>IF(I10=30,1,0)</f>
        <v>0</v>
      </c>
      <c r="AV9" s="79">
        <f>IF(I10=25,1,0)</f>
        <v>0</v>
      </c>
      <c r="AW9" s="80">
        <f>IF(I10=22,1,0)</f>
        <v>0</v>
      </c>
      <c r="AX9" s="78">
        <f>IF(J10=30,1,0)</f>
        <v>0</v>
      </c>
      <c r="AY9" s="79">
        <f>IF(J10=25,1,0)</f>
        <v>0</v>
      </c>
      <c r="AZ9" s="80">
        <f>IF(J10=22,1,0)</f>
        <v>0</v>
      </c>
    </row>
    <row r="10" spans="2:52" ht="13.5" customHeight="1" thickBot="1">
      <c r="B10" s="26">
        <v>8</v>
      </c>
      <c r="C10" s="58" t="s">
        <v>106</v>
      </c>
      <c r="D10" s="25">
        <f t="shared" si="0"/>
        <v>13</v>
      </c>
      <c r="E10" s="2">
        <v>14</v>
      </c>
      <c r="F10" s="2">
        <v>12</v>
      </c>
      <c r="G10" s="2"/>
      <c r="H10" s="2"/>
      <c r="I10" s="2"/>
      <c r="J10" s="2"/>
      <c r="K10" s="81">
        <f t="shared" si="1"/>
        <v>26</v>
      </c>
      <c r="AI10" s="78">
        <f>IF(E9=30,1,0)</f>
        <v>0</v>
      </c>
      <c r="AJ10" s="79">
        <f>IF(E9=25,1,0)</f>
        <v>0</v>
      </c>
      <c r="AK10" s="80">
        <f>IF(E9=22,1,0)</f>
        <v>0</v>
      </c>
      <c r="AL10" s="78">
        <f>IF(F9=30,1,0)</f>
        <v>0</v>
      </c>
      <c r="AM10" s="79">
        <f>IF(F9=25,1,0)</f>
        <v>0</v>
      </c>
      <c r="AN10" s="80">
        <f>IF(F9=22,1,0)</f>
        <v>0</v>
      </c>
      <c r="AO10" s="78">
        <f>IF(G9=30,1,0)</f>
        <v>0</v>
      </c>
      <c r="AP10" s="79">
        <f>IF(G9=25,1,0)</f>
        <v>0</v>
      </c>
      <c r="AQ10" s="80">
        <f>IF(G9=22,1,0)</f>
        <v>0</v>
      </c>
      <c r="AR10" s="78">
        <f>IF(H9=30,1,0)</f>
        <v>0</v>
      </c>
      <c r="AS10" s="79">
        <f>IF(H9=25,1,0)</f>
        <v>0</v>
      </c>
      <c r="AT10" s="80">
        <f>IF(H9=22,1,0)</f>
        <v>0</v>
      </c>
      <c r="AU10" s="78">
        <f>IF(I9=30,1,0)</f>
        <v>0</v>
      </c>
      <c r="AV10" s="79">
        <f>IF(I9=25,1,0)</f>
        <v>0</v>
      </c>
      <c r="AW10" s="80">
        <f>IF(I9=22,1,0)</f>
        <v>0</v>
      </c>
      <c r="AX10" s="78">
        <f>IF(J9=30,1,0)</f>
        <v>0</v>
      </c>
      <c r="AY10" s="79">
        <f>IF(J9=25,1,0)</f>
        <v>0</v>
      </c>
      <c r="AZ10" s="80">
        <f>IF(J9=22,1,0)</f>
        <v>0</v>
      </c>
    </row>
    <row r="11" spans="2:52" ht="13.5" customHeight="1" thickBot="1">
      <c r="B11" s="26">
        <v>9</v>
      </c>
      <c r="C11" s="57" t="s">
        <v>108</v>
      </c>
      <c r="D11" s="25">
        <f t="shared" si="0"/>
        <v>18</v>
      </c>
      <c r="E11" s="2"/>
      <c r="F11" s="2">
        <v>18</v>
      </c>
      <c r="G11" s="2"/>
      <c r="H11" s="2"/>
      <c r="I11" s="2"/>
      <c r="J11" s="2"/>
      <c r="K11" s="4">
        <f t="shared" si="1"/>
        <v>18</v>
      </c>
      <c r="AI11" s="78">
        <f>IF(E12=30,1,0)</f>
        <v>0</v>
      </c>
      <c r="AJ11" s="79">
        <f>IF(E12=25,1,0)</f>
        <v>0</v>
      </c>
      <c r="AK11" s="80">
        <f>IF(E12=22,1,0)</f>
        <v>0</v>
      </c>
      <c r="AL11" s="78">
        <f>IF(F12=30,1,0)</f>
        <v>0</v>
      </c>
      <c r="AM11" s="79">
        <f>IF(F12=25,1,0)</f>
        <v>0</v>
      </c>
      <c r="AN11" s="80">
        <f>IF(F12=22,1,0)</f>
        <v>0</v>
      </c>
      <c r="AO11" s="78">
        <f>IF(G12=30,1,0)</f>
        <v>0</v>
      </c>
      <c r="AP11" s="79">
        <f>IF(G12=25,1,0)</f>
        <v>0</v>
      </c>
      <c r="AQ11" s="80">
        <f>IF(G12=22,1,0)</f>
        <v>0</v>
      </c>
      <c r="AR11" s="78">
        <f>IF(H12=30,1,0)</f>
        <v>0</v>
      </c>
      <c r="AS11" s="79">
        <f>IF(H12=25,1,0)</f>
        <v>0</v>
      </c>
      <c r="AT11" s="80">
        <f>IF(H12=22,1,0)</f>
        <v>0</v>
      </c>
      <c r="AU11" s="78">
        <f>IF(I12=30,1,0)</f>
        <v>0</v>
      </c>
      <c r="AV11" s="79">
        <f>IF(I12=25,1,0)</f>
        <v>0</v>
      </c>
      <c r="AW11" s="80">
        <f>IF(I12=22,1,0)</f>
        <v>0</v>
      </c>
      <c r="AX11" s="78">
        <f>IF(J12=30,1,0)</f>
        <v>0</v>
      </c>
      <c r="AY11" s="79">
        <f>IF(J12=25,1,0)</f>
        <v>0</v>
      </c>
      <c r="AZ11" s="80">
        <f>IF(J12=22,1,0)</f>
        <v>0</v>
      </c>
    </row>
    <row r="12" spans="2:52" ht="13.5" customHeight="1" thickBot="1">
      <c r="B12" s="26">
        <v>10</v>
      </c>
      <c r="C12" s="57" t="s">
        <v>104</v>
      </c>
      <c r="D12" s="25">
        <f t="shared" si="0"/>
        <v>8</v>
      </c>
      <c r="E12" s="2">
        <v>10</v>
      </c>
      <c r="F12" s="2">
        <v>6</v>
      </c>
      <c r="G12" s="2"/>
      <c r="H12" s="2"/>
      <c r="I12" s="2"/>
      <c r="J12" s="2"/>
      <c r="K12" s="81">
        <f t="shared" si="1"/>
        <v>16</v>
      </c>
      <c r="AI12" s="78">
        <f>IF(E13=30,1,0)</f>
        <v>0</v>
      </c>
      <c r="AJ12" s="79">
        <f>IF(E13=25,1,0)</f>
        <v>0</v>
      </c>
      <c r="AK12" s="80">
        <f>IF(E13=22,1,0)</f>
        <v>0</v>
      </c>
      <c r="AL12" s="78">
        <f>IF(F13=30,1,0)</f>
        <v>0</v>
      </c>
      <c r="AM12" s="79">
        <f>IF(F13=25,1,0)</f>
        <v>0</v>
      </c>
      <c r="AN12" s="80">
        <f>IF(F13=22,1,0)</f>
        <v>0</v>
      </c>
      <c r="AO12" s="78">
        <f>IF(G13=30,1,0)</f>
        <v>0</v>
      </c>
      <c r="AP12" s="79">
        <f>IF(G13=25,1,0)</f>
        <v>0</v>
      </c>
      <c r="AQ12" s="80">
        <f>IF(G13=22,1,0)</f>
        <v>0</v>
      </c>
      <c r="AR12" s="78">
        <f>IF(H13=30,1,0)</f>
        <v>0</v>
      </c>
      <c r="AS12" s="79">
        <f>IF(H13=25,1,0)</f>
        <v>0</v>
      </c>
      <c r="AT12" s="80">
        <f>IF(H13=22,1,0)</f>
        <v>0</v>
      </c>
      <c r="AU12" s="78">
        <f>IF(I13=30,1,0)</f>
        <v>0</v>
      </c>
      <c r="AV12" s="79">
        <f>IF(I13=25,1,0)</f>
        <v>0</v>
      </c>
      <c r="AW12" s="80">
        <f>IF(I13=22,1,0)</f>
        <v>0</v>
      </c>
      <c r="AX12" s="78">
        <f>IF(J13=30,1,0)</f>
        <v>0</v>
      </c>
      <c r="AY12" s="79">
        <f>IF(J13=25,1,0)</f>
        <v>0</v>
      </c>
      <c r="AZ12" s="80">
        <f>IF(J13=22,1,0)</f>
        <v>0</v>
      </c>
    </row>
    <row r="13" spans="2:52" ht="13.5" customHeight="1" thickBot="1">
      <c r="B13" s="26">
        <v>11</v>
      </c>
      <c r="C13" s="58" t="s">
        <v>112</v>
      </c>
      <c r="D13" s="25">
        <f t="shared" si="0"/>
        <v>8</v>
      </c>
      <c r="E13" s="2">
        <v>8</v>
      </c>
      <c r="F13" s="2">
        <v>8</v>
      </c>
      <c r="G13" s="2"/>
      <c r="H13" s="2"/>
      <c r="I13" s="2"/>
      <c r="J13" s="2"/>
      <c r="K13" s="81">
        <f t="shared" si="1"/>
        <v>16</v>
      </c>
      <c r="AI13" s="78">
        <f>IF(E14=30,1,0)</f>
        <v>0</v>
      </c>
      <c r="AJ13" s="79">
        <f>IF(E14=25,1,0)</f>
        <v>0</v>
      </c>
      <c r="AK13" s="80">
        <f>IF(E14=22,1,0)</f>
        <v>0</v>
      </c>
      <c r="AL13" s="78">
        <f>IF(F14=30,1,0)</f>
        <v>0</v>
      </c>
      <c r="AM13" s="79">
        <f>IF(F14=25,1,0)</f>
        <v>0</v>
      </c>
      <c r="AN13" s="80">
        <f>IF(F14=22,1,0)</f>
        <v>0</v>
      </c>
      <c r="AO13" s="78">
        <f>IF(G14=30,1,0)</f>
        <v>0</v>
      </c>
      <c r="AP13" s="79">
        <f>IF(G14=25,1,0)</f>
        <v>0</v>
      </c>
      <c r="AQ13" s="80">
        <f>IF(G14=22,1,0)</f>
        <v>0</v>
      </c>
      <c r="AR13" s="78">
        <f>IF(H14=30,1,0)</f>
        <v>0</v>
      </c>
      <c r="AS13" s="79">
        <f>IF(H14=25,1,0)</f>
        <v>0</v>
      </c>
      <c r="AT13" s="80">
        <f>IF(H14=22,1,0)</f>
        <v>0</v>
      </c>
      <c r="AU13" s="78">
        <f>IF(I14=30,1,0)</f>
        <v>0</v>
      </c>
      <c r="AV13" s="79">
        <f>IF(I14=25,1,0)</f>
        <v>0</v>
      </c>
      <c r="AW13" s="80">
        <f>IF(I14=22,1,0)</f>
        <v>0</v>
      </c>
      <c r="AX13" s="78">
        <f>IF(J14=30,1,0)</f>
        <v>0</v>
      </c>
      <c r="AY13" s="79">
        <f>IF(J14=25,1,0)</f>
        <v>0</v>
      </c>
      <c r="AZ13" s="80">
        <f>IF(J14=22,1,0)</f>
        <v>0</v>
      </c>
    </row>
    <row r="14" spans="2:52" ht="13.5" customHeight="1" thickBot="1">
      <c r="B14" s="26">
        <v>12</v>
      </c>
      <c r="C14" s="58" t="s">
        <v>113</v>
      </c>
      <c r="D14" s="25">
        <f t="shared" si="0"/>
        <v>6</v>
      </c>
      <c r="E14" s="2">
        <v>6</v>
      </c>
      <c r="F14" s="2"/>
      <c r="G14" s="2"/>
      <c r="H14" s="2"/>
      <c r="I14" s="2"/>
      <c r="J14" s="2"/>
      <c r="K14" s="81">
        <f t="shared" si="1"/>
        <v>6</v>
      </c>
      <c r="AI14" s="78" t="e">
        <f>IF(#REF!=30,1,0)</f>
        <v>#REF!</v>
      </c>
      <c r="AJ14" s="79" t="e">
        <f>IF(#REF!=25,1,0)</f>
        <v>#REF!</v>
      </c>
      <c r="AK14" s="80" t="e">
        <f>IF(#REF!=22,1,0)</f>
        <v>#REF!</v>
      </c>
      <c r="AL14" s="78" t="e">
        <f>IF(#REF!=30,1,0)</f>
        <v>#REF!</v>
      </c>
      <c r="AM14" s="79" t="e">
        <f>IF(#REF!=25,1,0)</f>
        <v>#REF!</v>
      </c>
      <c r="AN14" s="80" t="e">
        <f>IF(#REF!=22,1,0)</f>
        <v>#REF!</v>
      </c>
      <c r="AO14" s="78" t="e">
        <f>IF(#REF!=30,1,0)</f>
        <v>#REF!</v>
      </c>
      <c r="AP14" s="79" t="e">
        <f>IF(#REF!=25,1,0)</f>
        <v>#REF!</v>
      </c>
      <c r="AQ14" s="80" t="e">
        <f>IF(#REF!=22,1,0)</f>
        <v>#REF!</v>
      </c>
      <c r="AR14" s="78" t="e">
        <f>IF(#REF!=30,1,0)</f>
        <v>#REF!</v>
      </c>
      <c r="AS14" s="79" t="e">
        <f>IF(#REF!=25,1,0)</f>
        <v>#REF!</v>
      </c>
      <c r="AT14" s="80" t="e">
        <f>IF(#REF!=22,1,0)</f>
        <v>#REF!</v>
      </c>
      <c r="AU14" s="78" t="e">
        <f>IF(#REF!=30,1,0)</f>
        <v>#REF!</v>
      </c>
      <c r="AV14" s="79" t="e">
        <f>IF(#REF!=25,1,0)</f>
        <v>#REF!</v>
      </c>
      <c r="AW14" s="80" t="e">
        <f>IF(#REF!=22,1,0)</f>
        <v>#REF!</v>
      </c>
      <c r="AX14" s="78" t="e">
        <f>IF(#REF!=30,1,0)</f>
        <v>#REF!</v>
      </c>
      <c r="AY14" s="79" t="e">
        <f>IF(#REF!=25,1,0)</f>
        <v>#REF!</v>
      </c>
      <c r="AZ14" s="80" t="e">
        <f>IF(#REF!=22,1,0)</f>
        <v>#REF!</v>
      </c>
    </row>
    <row r="15" spans="2:52" ht="13.5" customHeight="1" thickBot="1">
      <c r="B15" s="109">
        <v>13</v>
      </c>
      <c r="C15" s="102" t="s">
        <v>127</v>
      </c>
      <c r="D15" s="103">
        <f t="shared" si="0"/>
        <v>4</v>
      </c>
      <c r="E15" s="104"/>
      <c r="F15" s="104">
        <v>4</v>
      </c>
      <c r="G15" s="104"/>
      <c r="H15" s="104"/>
      <c r="I15" s="104"/>
      <c r="J15" s="104"/>
      <c r="K15" s="110">
        <f t="shared" si="1"/>
        <v>4</v>
      </c>
      <c r="L15" s="3"/>
      <c r="M15" s="3"/>
      <c r="AI15" s="78">
        <f>IF(E11=30,1,0)</f>
        <v>0</v>
      </c>
      <c r="AJ15" s="79">
        <f>IF(E11=25,1,0)</f>
        <v>0</v>
      </c>
      <c r="AK15" s="80">
        <f>IF(E11=22,1,0)</f>
        <v>0</v>
      </c>
      <c r="AL15" s="78">
        <f>IF(F11=30,1,0)</f>
        <v>0</v>
      </c>
      <c r="AM15" s="79">
        <f>IF(F11=25,1,0)</f>
        <v>0</v>
      </c>
      <c r="AN15" s="80">
        <f>IF(F11=22,1,0)</f>
        <v>0</v>
      </c>
      <c r="AO15" s="78">
        <f>IF(G11=30,1,0)</f>
        <v>0</v>
      </c>
      <c r="AP15" s="79">
        <f>IF(G11=25,1,0)</f>
        <v>0</v>
      </c>
      <c r="AQ15" s="80">
        <f>IF(G11=22,1,0)</f>
        <v>0</v>
      </c>
      <c r="AR15" s="78">
        <f>IF(H11=30,1,0)</f>
        <v>0</v>
      </c>
      <c r="AS15" s="79">
        <f>IF(H11=25,1,0)</f>
        <v>0</v>
      </c>
      <c r="AT15" s="80">
        <f>IF(H11=22,1,0)</f>
        <v>0</v>
      </c>
      <c r="AU15" s="78">
        <f>IF(I11=30,1,0)</f>
        <v>0</v>
      </c>
      <c r="AV15" s="79">
        <f>IF(I11=25,1,0)</f>
        <v>0</v>
      </c>
      <c r="AW15" s="80">
        <f>IF(I11=22,1,0)</f>
        <v>0</v>
      </c>
      <c r="AX15" s="78">
        <f>IF(J11=30,1,0)</f>
        <v>0</v>
      </c>
      <c r="AY15" s="79">
        <f>IF(J11=25,1,0)</f>
        <v>0</v>
      </c>
      <c r="AZ15" s="80">
        <f>IF(J11=22,1,0)</f>
        <v>0</v>
      </c>
    </row>
    <row r="16" spans="2:52" ht="13.5" customHeight="1" thickBot="1">
      <c r="B16" s="111" t="s">
        <v>6</v>
      </c>
      <c r="C16" s="112"/>
      <c r="D16" s="112"/>
      <c r="E16" s="112"/>
      <c r="F16" s="112"/>
      <c r="G16" s="112"/>
      <c r="H16" s="112"/>
      <c r="I16" s="112"/>
      <c r="J16" s="112"/>
      <c r="K16" s="113"/>
      <c r="AI16" s="78" t="e">
        <f>IF(#REF!=30,1,0)</f>
        <v>#REF!</v>
      </c>
      <c r="AJ16" s="79" t="e">
        <f>IF(#REF!=25,1,0)</f>
        <v>#REF!</v>
      </c>
      <c r="AK16" s="80" t="e">
        <f>IF(#REF!=22,1,0)</f>
        <v>#REF!</v>
      </c>
      <c r="AL16" s="78" t="e">
        <f>IF(#REF!=30,1,0)</f>
        <v>#REF!</v>
      </c>
      <c r="AM16" s="79" t="e">
        <f>IF(#REF!=25,1,0)</f>
        <v>#REF!</v>
      </c>
      <c r="AN16" s="80" t="e">
        <f>IF(#REF!=22,1,0)</f>
        <v>#REF!</v>
      </c>
      <c r="AO16" s="78" t="e">
        <f>IF(#REF!=30,1,0)</f>
        <v>#REF!</v>
      </c>
      <c r="AP16" s="79" t="e">
        <f>IF(#REF!=25,1,0)</f>
        <v>#REF!</v>
      </c>
      <c r="AQ16" s="80" t="e">
        <f>IF(#REF!=22,1,0)</f>
        <v>#REF!</v>
      </c>
      <c r="AR16" s="78" t="e">
        <f>IF(#REF!=30,1,0)</f>
        <v>#REF!</v>
      </c>
      <c r="AS16" s="79" t="e">
        <f>IF(#REF!=25,1,0)</f>
        <v>#REF!</v>
      </c>
      <c r="AT16" s="80" t="e">
        <f>IF(#REF!=22,1,0)</f>
        <v>#REF!</v>
      </c>
      <c r="AU16" s="78" t="e">
        <f>IF(#REF!=30,1,0)</f>
        <v>#REF!</v>
      </c>
      <c r="AV16" s="79" t="e">
        <f>IF(#REF!=25,1,0)</f>
        <v>#REF!</v>
      </c>
      <c r="AW16" s="80" t="e">
        <f>IF(#REF!=22,1,0)</f>
        <v>#REF!</v>
      </c>
      <c r="AX16" s="78" t="e">
        <f>IF(#REF!=30,1,0)</f>
        <v>#REF!</v>
      </c>
      <c r="AY16" s="79" t="e">
        <f>IF(#REF!=25,1,0)</f>
        <v>#REF!</v>
      </c>
      <c r="AZ16" s="80" t="e">
        <f>IF(#REF!=22,1,0)</f>
        <v>#REF!</v>
      </c>
    </row>
    <row r="17" spans="35:52" ht="13.5" customHeight="1" thickBot="1">
      <c r="AI17" s="78" t="e">
        <f>IF(#REF!=30,1,0)</f>
        <v>#REF!</v>
      </c>
      <c r="AJ17" s="79" t="e">
        <f>IF(#REF!=25,1,0)</f>
        <v>#REF!</v>
      </c>
      <c r="AK17" s="80" t="e">
        <f>IF(#REF!=22,1,0)</f>
        <v>#REF!</v>
      </c>
      <c r="AL17" s="78" t="e">
        <f>IF(#REF!=30,1,0)</f>
        <v>#REF!</v>
      </c>
      <c r="AM17" s="79" t="e">
        <f>IF(#REF!=25,1,0)</f>
        <v>#REF!</v>
      </c>
      <c r="AN17" s="80" t="e">
        <f>IF(#REF!=22,1,0)</f>
        <v>#REF!</v>
      </c>
      <c r="AO17" s="78" t="e">
        <f>IF(#REF!=30,1,0)</f>
        <v>#REF!</v>
      </c>
      <c r="AP17" s="79" t="e">
        <f>IF(#REF!=25,1,0)</f>
        <v>#REF!</v>
      </c>
      <c r="AQ17" s="80" t="e">
        <f>IF(#REF!=22,1,0)</f>
        <v>#REF!</v>
      </c>
      <c r="AR17" s="78" t="e">
        <f>IF(#REF!=30,1,0)</f>
        <v>#REF!</v>
      </c>
      <c r="AS17" s="79" t="e">
        <f>IF(#REF!=25,1,0)</f>
        <v>#REF!</v>
      </c>
      <c r="AT17" s="80" t="e">
        <f>IF(#REF!=22,1,0)</f>
        <v>#REF!</v>
      </c>
      <c r="AU17" s="78" t="e">
        <f>IF(#REF!=30,1,0)</f>
        <v>#REF!</v>
      </c>
      <c r="AV17" s="79" t="e">
        <f>IF(#REF!=25,1,0)</f>
        <v>#REF!</v>
      </c>
      <c r="AW17" s="80" t="e">
        <f>IF(#REF!=22,1,0)</f>
        <v>#REF!</v>
      </c>
      <c r="AX17" s="78" t="e">
        <f>IF(#REF!=30,1,0)</f>
        <v>#REF!</v>
      </c>
      <c r="AY17" s="79" t="e">
        <f>IF(#REF!=25,1,0)</f>
        <v>#REF!</v>
      </c>
      <c r="AZ17" s="80" t="e">
        <f>IF(#REF!=22,1,0)</f>
        <v>#REF!</v>
      </c>
    </row>
    <row r="18" spans="35:52" ht="13.5" customHeight="1" thickBot="1">
      <c r="AI18" s="78" t="e">
        <f>IF(#REF!=30,1,0)</f>
        <v>#REF!</v>
      </c>
      <c r="AJ18" s="79" t="e">
        <f>IF(#REF!=25,1,0)</f>
        <v>#REF!</v>
      </c>
      <c r="AK18" s="80" t="e">
        <f>IF(#REF!=22,1,0)</f>
        <v>#REF!</v>
      </c>
      <c r="AL18" s="78" t="e">
        <f>IF(#REF!=30,1,0)</f>
        <v>#REF!</v>
      </c>
      <c r="AM18" s="79" t="e">
        <f>IF(#REF!=25,1,0)</f>
        <v>#REF!</v>
      </c>
      <c r="AN18" s="80" t="e">
        <f>IF(#REF!=22,1,0)</f>
        <v>#REF!</v>
      </c>
      <c r="AO18" s="78" t="e">
        <f>IF(#REF!=30,1,0)</f>
        <v>#REF!</v>
      </c>
      <c r="AP18" s="79" t="e">
        <f>IF(#REF!=25,1,0)</f>
        <v>#REF!</v>
      </c>
      <c r="AQ18" s="80" t="e">
        <f>IF(#REF!=22,1,0)</f>
        <v>#REF!</v>
      </c>
      <c r="AR18" s="78" t="e">
        <f>IF(#REF!=30,1,0)</f>
        <v>#REF!</v>
      </c>
      <c r="AS18" s="79" t="e">
        <f>IF(#REF!=25,1,0)</f>
        <v>#REF!</v>
      </c>
      <c r="AT18" s="80" t="e">
        <f>IF(#REF!=22,1,0)</f>
        <v>#REF!</v>
      </c>
      <c r="AU18" s="78" t="e">
        <f>IF(#REF!=30,1,0)</f>
        <v>#REF!</v>
      </c>
      <c r="AV18" s="79" t="e">
        <f>IF(#REF!=25,1,0)</f>
        <v>#REF!</v>
      </c>
      <c r="AW18" s="80" t="e">
        <f>IF(#REF!=22,1,0)</f>
        <v>#REF!</v>
      </c>
      <c r="AX18" s="78" t="e">
        <f>IF(#REF!=30,1,0)</f>
        <v>#REF!</v>
      </c>
      <c r="AY18" s="79" t="e">
        <f>IF(#REF!=25,1,0)</f>
        <v>#REF!</v>
      </c>
      <c r="AZ18" s="80" t="e">
        <f>IF(#REF!=22,1,0)</f>
        <v>#REF!</v>
      </c>
    </row>
    <row r="19" spans="35:52" ht="13.5" customHeight="1" thickBot="1">
      <c r="AI19" s="78" t="e">
        <f>IF(#REF!=30,1,0)</f>
        <v>#REF!</v>
      </c>
      <c r="AJ19" s="79" t="e">
        <f>IF(#REF!=25,1,0)</f>
        <v>#REF!</v>
      </c>
      <c r="AK19" s="80" t="e">
        <f>IF(#REF!=22,1,0)</f>
        <v>#REF!</v>
      </c>
      <c r="AL19" s="78" t="e">
        <f>IF(#REF!=30,1,0)</f>
        <v>#REF!</v>
      </c>
      <c r="AM19" s="79" t="e">
        <f>IF(#REF!=25,1,0)</f>
        <v>#REF!</v>
      </c>
      <c r="AN19" s="80" t="e">
        <f>IF(#REF!=22,1,0)</f>
        <v>#REF!</v>
      </c>
      <c r="AO19" s="78" t="e">
        <f>IF(#REF!=30,1,0)</f>
        <v>#REF!</v>
      </c>
      <c r="AP19" s="79" t="e">
        <f>IF(#REF!=25,1,0)</f>
        <v>#REF!</v>
      </c>
      <c r="AQ19" s="80" t="e">
        <f>IF(#REF!=22,1,0)</f>
        <v>#REF!</v>
      </c>
      <c r="AR19" s="78" t="e">
        <f>IF(#REF!=30,1,0)</f>
        <v>#REF!</v>
      </c>
      <c r="AS19" s="79" t="e">
        <f>IF(#REF!=25,1,0)</f>
        <v>#REF!</v>
      </c>
      <c r="AT19" s="80" t="e">
        <f>IF(#REF!=22,1,0)</f>
        <v>#REF!</v>
      </c>
      <c r="AU19" s="78" t="e">
        <f>IF(#REF!=30,1,0)</f>
        <v>#REF!</v>
      </c>
      <c r="AV19" s="79" t="e">
        <f>IF(#REF!=25,1,0)</f>
        <v>#REF!</v>
      </c>
      <c r="AW19" s="80" t="e">
        <f>IF(#REF!=22,1,0)</f>
        <v>#REF!</v>
      </c>
      <c r="AX19" s="78" t="e">
        <f>IF(#REF!=30,1,0)</f>
        <v>#REF!</v>
      </c>
      <c r="AY19" s="79" t="e">
        <f>IF(#REF!=25,1,0)</f>
        <v>#REF!</v>
      </c>
      <c r="AZ19" s="80" t="e">
        <f>IF(#REF!=22,1,0)</f>
        <v>#REF!</v>
      </c>
    </row>
    <row r="20" spans="35:52" ht="13.5" customHeight="1" thickBot="1">
      <c r="AI20" s="78" t="e">
        <f>IF(#REF!=30,1,0)</f>
        <v>#REF!</v>
      </c>
      <c r="AJ20" s="79" t="e">
        <f>IF(#REF!=25,1,0)</f>
        <v>#REF!</v>
      </c>
      <c r="AK20" s="80" t="e">
        <f>IF(#REF!=22,1,0)</f>
        <v>#REF!</v>
      </c>
      <c r="AL20" s="78" t="e">
        <f>IF(#REF!=30,1,0)</f>
        <v>#REF!</v>
      </c>
      <c r="AM20" s="79" t="e">
        <f>IF(#REF!=25,1,0)</f>
        <v>#REF!</v>
      </c>
      <c r="AN20" s="80" t="e">
        <f>IF(#REF!=22,1,0)</f>
        <v>#REF!</v>
      </c>
      <c r="AO20" s="78" t="e">
        <f>IF(#REF!=30,1,0)</f>
        <v>#REF!</v>
      </c>
      <c r="AP20" s="79" t="e">
        <f>IF(#REF!=25,1,0)</f>
        <v>#REF!</v>
      </c>
      <c r="AQ20" s="80" t="e">
        <f>IF(#REF!=22,1,0)</f>
        <v>#REF!</v>
      </c>
      <c r="AR20" s="78" t="e">
        <f>IF(#REF!=30,1,0)</f>
        <v>#REF!</v>
      </c>
      <c r="AS20" s="79" t="e">
        <f>IF(#REF!=25,1,0)</f>
        <v>#REF!</v>
      </c>
      <c r="AT20" s="80" t="e">
        <f>IF(#REF!=22,1,0)</f>
        <v>#REF!</v>
      </c>
      <c r="AU20" s="78" t="e">
        <f>IF(#REF!=30,1,0)</f>
        <v>#REF!</v>
      </c>
      <c r="AV20" s="79" t="e">
        <f>IF(#REF!=25,1,0)</f>
        <v>#REF!</v>
      </c>
      <c r="AW20" s="80" t="e">
        <f>IF(#REF!=22,1,0)</f>
        <v>#REF!</v>
      </c>
      <c r="AX20" s="78" t="e">
        <f>IF(#REF!=30,1,0)</f>
        <v>#REF!</v>
      </c>
      <c r="AY20" s="79" t="e">
        <f>IF(#REF!=25,1,0)</f>
        <v>#REF!</v>
      </c>
      <c r="AZ20" s="80" t="e">
        <f>IF(#REF!=22,1,0)</f>
        <v>#REF!</v>
      </c>
    </row>
    <row r="21" spans="35:52" ht="13.5" customHeight="1" thickBot="1">
      <c r="AI21" s="78" t="e">
        <f>IF(#REF!=30,1,0)</f>
        <v>#REF!</v>
      </c>
      <c r="AJ21" s="79" t="e">
        <f>IF(#REF!=25,1,0)</f>
        <v>#REF!</v>
      </c>
      <c r="AK21" s="80" t="e">
        <f>IF(#REF!=22,1,0)</f>
        <v>#REF!</v>
      </c>
      <c r="AL21" s="78" t="e">
        <f>IF(#REF!=30,1,0)</f>
        <v>#REF!</v>
      </c>
      <c r="AM21" s="79" t="e">
        <f>IF(#REF!=25,1,0)</f>
        <v>#REF!</v>
      </c>
      <c r="AN21" s="80" t="e">
        <f>IF(#REF!=22,1,0)</f>
        <v>#REF!</v>
      </c>
      <c r="AO21" s="78" t="e">
        <f>IF(#REF!=30,1,0)</f>
        <v>#REF!</v>
      </c>
      <c r="AP21" s="79" t="e">
        <f>IF(#REF!=25,1,0)</f>
        <v>#REF!</v>
      </c>
      <c r="AQ21" s="80" t="e">
        <f>IF(#REF!=22,1,0)</f>
        <v>#REF!</v>
      </c>
      <c r="AR21" s="78" t="e">
        <f>IF(#REF!=30,1,0)</f>
        <v>#REF!</v>
      </c>
      <c r="AS21" s="79" t="e">
        <f>IF(#REF!=25,1,0)</f>
        <v>#REF!</v>
      </c>
      <c r="AT21" s="80" t="e">
        <f>IF(#REF!=22,1,0)</f>
        <v>#REF!</v>
      </c>
      <c r="AU21" s="78" t="e">
        <f>IF(#REF!=30,1,0)</f>
        <v>#REF!</v>
      </c>
      <c r="AV21" s="79" t="e">
        <f>IF(#REF!=25,1,0)</f>
        <v>#REF!</v>
      </c>
      <c r="AW21" s="80" t="e">
        <f>IF(#REF!=22,1,0)</f>
        <v>#REF!</v>
      </c>
      <c r="AX21" s="78" t="e">
        <f>IF(#REF!=30,1,0)</f>
        <v>#REF!</v>
      </c>
      <c r="AY21" s="79" t="e">
        <f>IF(#REF!=25,1,0)</f>
        <v>#REF!</v>
      </c>
      <c r="AZ21" s="80" t="e">
        <f>IF(#REF!=22,1,0)</f>
        <v>#REF!</v>
      </c>
    </row>
    <row r="22" spans="35:52" ht="13.5" customHeight="1" thickBot="1">
      <c r="AI22" s="78" t="e">
        <f>IF(#REF!=30,1,0)</f>
        <v>#REF!</v>
      </c>
      <c r="AJ22" s="79" t="e">
        <f>IF(#REF!=25,1,0)</f>
        <v>#REF!</v>
      </c>
      <c r="AK22" s="80" t="e">
        <f>IF(#REF!=22,1,0)</f>
        <v>#REF!</v>
      </c>
      <c r="AL22" s="78" t="e">
        <f>IF(#REF!=30,1,0)</f>
        <v>#REF!</v>
      </c>
      <c r="AM22" s="79" t="e">
        <f>IF(#REF!=25,1,0)</f>
        <v>#REF!</v>
      </c>
      <c r="AN22" s="80" t="e">
        <f>IF(#REF!=22,1,0)</f>
        <v>#REF!</v>
      </c>
      <c r="AO22" s="78" t="e">
        <f>IF(#REF!=30,1,0)</f>
        <v>#REF!</v>
      </c>
      <c r="AP22" s="79" t="e">
        <f>IF(#REF!=25,1,0)</f>
        <v>#REF!</v>
      </c>
      <c r="AQ22" s="80" t="e">
        <f>IF(#REF!=22,1,0)</f>
        <v>#REF!</v>
      </c>
      <c r="AR22" s="78" t="e">
        <f>IF(#REF!=30,1,0)</f>
        <v>#REF!</v>
      </c>
      <c r="AS22" s="79" t="e">
        <f>IF(#REF!=25,1,0)</f>
        <v>#REF!</v>
      </c>
      <c r="AT22" s="80" t="e">
        <f>IF(#REF!=22,1,0)</f>
        <v>#REF!</v>
      </c>
      <c r="AU22" s="78" t="e">
        <f>IF(#REF!=30,1,0)</f>
        <v>#REF!</v>
      </c>
      <c r="AV22" s="79" t="e">
        <f>IF(#REF!=25,1,0)</f>
        <v>#REF!</v>
      </c>
      <c r="AW22" s="80" t="e">
        <f>IF(#REF!=22,1,0)</f>
        <v>#REF!</v>
      </c>
      <c r="AX22" s="78" t="e">
        <f>IF(#REF!=30,1,0)</f>
        <v>#REF!</v>
      </c>
      <c r="AY22" s="79" t="e">
        <f>IF(#REF!=25,1,0)</f>
        <v>#REF!</v>
      </c>
      <c r="AZ22" s="80" t="e">
        <f>IF(#REF!=22,1,0)</f>
        <v>#REF!</v>
      </c>
    </row>
    <row r="23" spans="35:52" ht="13.5" customHeight="1" thickBot="1">
      <c r="AI23" s="78" t="e">
        <f>IF(#REF!=30,1,0)</f>
        <v>#REF!</v>
      </c>
      <c r="AJ23" s="79" t="e">
        <f>IF(#REF!=25,1,0)</f>
        <v>#REF!</v>
      </c>
      <c r="AK23" s="80" t="e">
        <f>IF(#REF!=22,1,0)</f>
        <v>#REF!</v>
      </c>
      <c r="AL23" s="78" t="e">
        <f>IF(#REF!=30,1,0)</f>
        <v>#REF!</v>
      </c>
      <c r="AM23" s="79" t="e">
        <f>IF(#REF!=25,1,0)</f>
        <v>#REF!</v>
      </c>
      <c r="AN23" s="80" t="e">
        <f>IF(#REF!=22,1,0)</f>
        <v>#REF!</v>
      </c>
      <c r="AO23" s="78" t="e">
        <f>IF(#REF!=30,1,0)</f>
        <v>#REF!</v>
      </c>
      <c r="AP23" s="79" t="e">
        <f>IF(#REF!=25,1,0)</f>
        <v>#REF!</v>
      </c>
      <c r="AQ23" s="80" t="e">
        <f>IF(#REF!=22,1,0)</f>
        <v>#REF!</v>
      </c>
      <c r="AR23" s="78" t="e">
        <f>IF(#REF!=30,1,0)</f>
        <v>#REF!</v>
      </c>
      <c r="AS23" s="79" t="e">
        <f>IF(#REF!=25,1,0)</f>
        <v>#REF!</v>
      </c>
      <c r="AT23" s="80" t="e">
        <f>IF(#REF!=22,1,0)</f>
        <v>#REF!</v>
      </c>
      <c r="AU23" s="78" t="e">
        <f>IF(#REF!=30,1,0)</f>
        <v>#REF!</v>
      </c>
      <c r="AV23" s="79" t="e">
        <f>IF(#REF!=25,1,0)</f>
        <v>#REF!</v>
      </c>
      <c r="AW23" s="80" t="e">
        <f>IF(#REF!=22,1,0)</f>
        <v>#REF!</v>
      </c>
      <c r="AX23" s="78" t="e">
        <f>IF(#REF!=30,1,0)</f>
        <v>#REF!</v>
      </c>
      <c r="AY23" s="79" t="e">
        <f>IF(#REF!=25,1,0)</f>
        <v>#REF!</v>
      </c>
      <c r="AZ23" s="80" t="e">
        <f>IF(#REF!=22,1,0)</f>
        <v>#REF!</v>
      </c>
    </row>
    <row r="24" spans="35:52" ht="13.5" customHeight="1" thickBot="1">
      <c r="AI24" s="78" t="e">
        <f>IF(#REF!=30,1,0)</f>
        <v>#REF!</v>
      </c>
      <c r="AJ24" s="79" t="e">
        <f>IF(#REF!=25,1,0)</f>
        <v>#REF!</v>
      </c>
      <c r="AK24" s="80" t="e">
        <f>IF(#REF!=22,1,0)</f>
        <v>#REF!</v>
      </c>
      <c r="AL24" s="78" t="e">
        <f>IF(#REF!=30,1,0)</f>
        <v>#REF!</v>
      </c>
      <c r="AM24" s="79" t="e">
        <f>IF(#REF!=25,1,0)</f>
        <v>#REF!</v>
      </c>
      <c r="AN24" s="80" t="e">
        <f>IF(#REF!=22,1,0)</f>
        <v>#REF!</v>
      </c>
      <c r="AO24" s="78" t="e">
        <f>IF(#REF!=30,1,0)</f>
        <v>#REF!</v>
      </c>
      <c r="AP24" s="79" t="e">
        <f>IF(#REF!=25,1,0)</f>
        <v>#REF!</v>
      </c>
      <c r="AQ24" s="80" t="e">
        <f>IF(#REF!=22,1,0)</f>
        <v>#REF!</v>
      </c>
      <c r="AR24" s="78" t="e">
        <f>IF(#REF!=30,1,0)</f>
        <v>#REF!</v>
      </c>
      <c r="AS24" s="79" t="e">
        <f>IF(#REF!=25,1,0)</f>
        <v>#REF!</v>
      </c>
      <c r="AT24" s="80" t="e">
        <f>IF(#REF!=22,1,0)</f>
        <v>#REF!</v>
      </c>
      <c r="AU24" s="78" t="e">
        <f>IF(#REF!=30,1,0)</f>
        <v>#REF!</v>
      </c>
      <c r="AV24" s="79" t="e">
        <f>IF(#REF!=25,1,0)</f>
        <v>#REF!</v>
      </c>
      <c r="AW24" s="80" t="e">
        <f>IF(#REF!=22,1,0)</f>
        <v>#REF!</v>
      </c>
      <c r="AX24" s="78" t="e">
        <f>IF(#REF!=30,1,0)</f>
        <v>#REF!</v>
      </c>
      <c r="AY24" s="79" t="e">
        <f>IF(#REF!=25,1,0)</f>
        <v>#REF!</v>
      </c>
      <c r="AZ24" s="80" t="e">
        <f>IF(#REF!=22,1,0)</f>
        <v>#REF!</v>
      </c>
    </row>
    <row r="25" spans="35:52" ht="13.5" customHeight="1" thickBot="1">
      <c r="AI25" s="78" t="e">
        <f>IF(#REF!=30,1,0)</f>
        <v>#REF!</v>
      </c>
      <c r="AJ25" s="79" t="e">
        <f>IF(#REF!=25,1,0)</f>
        <v>#REF!</v>
      </c>
      <c r="AK25" s="80" t="e">
        <f>IF(#REF!=22,1,0)</f>
        <v>#REF!</v>
      </c>
      <c r="AL25" s="78" t="e">
        <f>IF(#REF!=30,1,0)</f>
        <v>#REF!</v>
      </c>
      <c r="AM25" s="79" t="e">
        <f>IF(#REF!=25,1,0)</f>
        <v>#REF!</v>
      </c>
      <c r="AN25" s="80" t="e">
        <f>IF(#REF!=22,1,0)</f>
        <v>#REF!</v>
      </c>
      <c r="AO25" s="78" t="e">
        <f>IF(#REF!=30,1,0)</f>
        <v>#REF!</v>
      </c>
      <c r="AP25" s="79" t="e">
        <f>IF(#REF!=25,1,0)</f>
        <v>#REF!</v>
      </c>
      <c r="AQ25" s="80" t="e">
        <f>IF(#REF!=22,1,0)</f>
        <v>#REF!</v>
      </c>
      <c r="AR25" s="78" t="e">
        <f>IF(#REF!=30,1,0)</f>
        <v>#REF!</v>
      </c>
      <c r="AS25" s="79" t="e">
        <f>IF(#REF!=25,1,0)</f>
        <v>#REF!</v>
      </c>
      <c r="AT25" s="80" t="e">
        <f>IF(#REF!=22,1,0)</f>
        <v>#REF!</v>
      </c>
      <c r="AU25" s="78" t="e">
        <f>IF(#REF!=30,1,0)</f>
        <v>#REF!</v>
      </c>
      <c r="AV25" s="79" t="e">
        <f>IF(#REF!=25,1,0)</f>
        <v>#REF!</v>
      </c>
      <c r="AW25" s="80" t="e">
        <f>IF(#REF!=22,1,0)</f>
        <v>#REF!</v>
      </c>
      <c r="AX25" s="78" t="e">
        <f>IF(#REF!=30,1,0)</f>
        <v>#REF!</v>
      </c>
      <c r="AY25" s="79" t="e">
        <f>IF(#REF!=25,1,0)</f>
        <v>#REF!</v>
      </c>
      <c r="AZ25" s="80" t="e">
        <f>IF(#REF!=22,1,0)</f>
        <v>#REF!</v>
      </c>
    </row>
    <row r="26" spans="35:52" ht="13.5" customHeight="1" thickBot="1">
      <c r="AI26" s="78" t="e">
        <f>IF(#REF!=30,1,0)</f>
        <v>#REF!</v>
      </c>
      <c r="AJ26" s="79" t="e">
        <f>IF(#REF!=25,1,0)</f>
        <v>#REF!</v>
      </c>
      <c r="AK26" s="80" t="e">
        <f>IF(#REF!=22,1,0)</f>
        <v>#REF!</v>
      </c>
      <c r="AL26" s="78" t="e">
        <f>IF(#REF!=30,1,0)</f>
        <v>#REF!</v>
      </c>
      <c r="AM26" s="79" t="e">
        <f>IF(#REF!=25,1,0)</f>
        <v>#REF!</v>
      </c>
      <c r="AN26" s="80" t="e">
        <f>IF(#REF!=22,1,0)</f>
        <v>#REF!</v>
      </c>
      <c r="AO26" s="78" t="e">
        <f>IF(#REF!=30,1,0)</f>
        <v>#REF!</v>
      </c>
      <c r="AP26" s="79" t="e">
        <f>IF(#REF!=25,1,0)</f>
        <v>#REF!</v>
      </c>
      <c r="AQ26" s="80" t="e">
        <f>IF(#REF!=22,1,0)</f>
        <v>#REF!</v>
      </c>
      <c r="AR26" s="78" t="e">
        <f>IF(#REF!=30,1,0)</f>
        <v>#REF!</v>
      </c>
      <c r="AS26" s="79" t="e">
        <f>IF(#REF!=25,1,0)</f>
        <v>#REF!</v>
      </c>
      <c r="AT26" s="80" t="e">
        <f>IF(#REF!=22,1,0)</f>
        <v>#REF!</v>
      </c>
      <c r="AU26" s="78" t="e">
        <f>IF(#REF!=30,1,0)</f>
        <v>#REF!</v>
      </c>
      <c r="AV26" s="79" t="e">
        <f>IF(#REF!=25,1,0)</f>
        <v>#REF!</v>
      </c>
      <c r="AW26" s="80" t="e">
        <f>IF(#REF!=22,1,0)</f>
        <v>#REF!</v>
      </c>
      <c r="AX26" s="78" t="e">
        <f>IF(#REF!=30,1,0)</f>
        <v>#REF!</v>
      </c>
      <c r="AY26" s="79" t="e">
        <f>IF(#REF!=25,1,0)</f>
        <v>#REF!</v>
      </c>
      <c r="AZ26" s="80" t="e">
        <f>IF(#REF!=22,1,0)</f>
        <v>#REF!</v>
      </c>
    </row>
    <row r="27" spans="2:52" s="3" customFormat="1" ht="13.5" customHeight="1" thickBot="1">
      <c r="B27"/>
      <c r="C27"/>
      <c r="D27"/>
      <c r="E27"/>
      <c r="F27"/>
      <c r="G27"/>
      <c r="H27"/>
      <c r="I27"/>
      <c r="J27"/>
      <c r="K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 s="78" t="e">
        <f>IF(#REF!=30,1,0)</f>
        <v>#REF!</v>
      </c>
      <c r="AJ27" s="79" t="e">
        <f>IF(#REF!=25,1,0)</f>
        <v>#REF!</v>
      </c>
      <c r="AK27" s="80" t="e">
        <f>IF(#REF!=22,1,0)</f>
        <v>#REF!</v>
      </c>
      <c r="AL27" s="78" t="e">
        <f>IF(#REF!=30,1,0)</f>
        <v>#REF!</v>
      </c>
      <c r="AM27" s="79" t="e">
        <f>IF(#REF!=25,1,0)</f>
        <v>#REF!</v>
      </c>
      <c r="AN27" s="80" t="e">
        <f>IF(#REF!=22,1,0)</f>
        <v>#REF!</v>
      </c>
      <c r="AO27" s="78" t="e">
        <f>IF(#REF!=30,1,0)</f>
        <v>#REF!</v>
      </c>
      <c r="AP27" s="79" t="e">
        <f>IF(#REF!=25,1,0)</f>
        <v>#REF!</v>
      </c>
      <c r="AQ27" s="80" t="e">
        <f>IF(#REF!=22,1,0)</f>
        <v>#REF!</v>
      </c>
      <c r="AR27" s="78" t="e">
        <f>IF(#REF!=30,1,0)</f>
        <v>#REF!</v>
      </c>
      <c r="AS27" s="79" t="e">
        <f>IF(#REF!=25,1,0)</f>
        <v>#REF!</v>
      </c>
      <c r="AT27" s="80" t="e">
        <f>IF(#REF!=22,1,0)</f>
        <v>#REF!</v>
      </c>
      <c r="AU27" s="78" t="e">
        <f>IF(#REF!=30,1,0)</f>
        <v>#REF!</v>
      </c>
      <c r="AV27" s="79" t="e">
        <f>IF(#REF!=25,1,0)</f>
        <v>#REF!</v>
      </c>
      <c r="AW27" s="80" t="e">
        <f>IF(#REF!=22,1,0)</f>
        <v>#REF!</v>
      </c>
      <c r="AX27" s="78" t="e">
        <f>IF(#REF!=30,1,0)</f>
        <v>#REF!</v>
      </c>
      <c r="AY27" s="79" t="e">
        <f>IF(#REF!=25,1,0)</f>
        <v>#REF!</v>
      </c>
      <c r="AZ27" s="80" t="e">
        <f>IF(#REF!=22,1,0)</f>
        <v>#REF!</v>
      </c>
    </row>
    <row r="28" spans="35:52" ht="13.5" customHeight="1" thickBot="1">
      <c r="AI28" s="78" t="e">
        <f>IF(#REF!=30,1,0)</f>
        <v>#REF!</v>
      </c>
      <c r="AJ28" s="79" t="e">
        <f>IF(#REF!=25,1,0)</f>
        <v>#REF!</v>
      </c>
      <c r="AK28" s="80" t="e">
        <f>IF(#REF!=22,1,0)</f>
        <v>#REF!</v>
      </c>
      <c r="AL28" s="78" t="e">
        <f>IF(#REF!=30,1,0)</f>
        <v>#REF!</v>
      </c>
      <c r="AM28" s="79" t="e">
        <f>IF(#REF!=25,1,0)</f>
        <v>#REF!</v>
      </c>
      <c r="AN28" s="80" t="e">
        <f>IF(#REF!=22,1,0)</f>
        <v>#REF!</v>
      </c>
      <c r="AO28" s="78" t="e">
        <f>IF(#REF!=30,1,0)</f>
        <v>#REF!</v>
      </c>
      <c r="AP28" s="79" t="e">
        <f>IF(#REF!=25,1,0)</f>
        <v>#REF!</v>
      </c>
      <c r="AQ28" s="80" t="e">
        <f>IF(#REF!=22,1,0)</f>
        <v>#REF!</v>
      </c>
      <c r="AR28" s="78" t="e">
        <f>IF(#REF!=30,1,0)</f>
        <v>#REF!</v>
      </c>
      <c r="AS28" s="79" t="e">
        <f>IF(#REF!=25,1,0)</f>
        <v>#REF!</v>
      </c>
      <c r="AT28" s="80" t="e">
        <f>IF(#REF!=22,1,0)</f>
        <v>#REF!</v>
      </c>
      <c r="AU28" s="78" t="e">
        <f>IF(#REF!=30,1,0)</f>
        <v>#REF!</v>
      </c>
      <c r="AV28" s="79" t="e">
        <f>IF(#REF!=25,1,0)</f>
        <v>#REF!</v>
      </c>
      <c r="AW28" s="80" t="e">
        <f>IF(#REF!=22,1,0)</f>
        <v>#REF!</v>
      </c>
      <c r="AX28" s="78" t="e">
        <f>IF(#REF!=30,1,0)</f>
        <v>#REF!</v>
      </c>
      <c r="AY28" s="79" t="e">
        <f>IF(#REF!=25,1,0)</f>
        <v>#REF!</v>
      </c>
      <c r="AZ28" s="80" t="e">
        <f>IF(#REF!=22,1,0)</f>
        <v>#REF!</v>
      </c>
    </row>
    <row r="29" spans="35:52" ht="13.5" customHeight="1" thickBot="1">
      <c r="AI29" s="78" t="e">
        <f>IF(#REF!=30,1,0)</f>
        <v>#REF!</v>
      </c>
      <c r="AJ29" s="79" t="e">
        <f>IF(#REF!=25,1,0)</f>
        <v>#REF!</v>
      </c>
      <c r="AK29" s="80" t="e">
        <f>IF(#REF!=22,1,0)</f>
        <v>#REF!</v>
      </c>
      <c r="AL29" s="78" t="e">
        <f>IF(#REF!=30,1,0)</f>
        <v>#REF!</v>
      </c>
      <c r="AM29" s="79" t="e">
        <f>IF(#REF!=25,1,0)</f>
        <v>#REF!</v>
      </c>
      <c r="AN29" s="80" t="e">
        <f>IF(#REF!=22,1,0)</f>
        <v>#REF!</v>
      </c>
      <c r="AO29" s="78" t="e">
        <f>IF(#REF!=30,1,0)</f>
        <v>#REF!</v>
      </c>
      <c r="AP29" s="79" t="e">
        <f>IF(#REF!=25,1,0)</f>
        <v>#REF!</v>
      </c>
      <c r="AQ29" s="80" t="e">
        <f>IF(#REF!=22,1,0)</f>
        <v>#REF!</v>
      </c>
      <c r="AR29" s="78" t="e">
        <f>IF(#REF!=30,1,0)</f>
        <v>#REF!</v>
      </c>
      <c r="AS29" s="79" t="e">
        <f>IF(#REF!=25,1,0)</f>
        <v>#REF!</v>
      </c>
      <c r="AT29" s="80" t="e">
        <f>IF(#REF!=22,1,0)</f>
        <v>#REF!</v>
      </c>
      <c r="AU29" s="78" t="e">
        <f>IF(#REF!=30,1,0)</f>
        <v>#REF!</v>
      </c>
      <c r="AV29" s="79" t="e">
        <f>IF(#REF!=25,1,0)</f>
        <v>#REF!</v>
      </c>
      <c r="AW29" s="80" t="e">
        <f>IF(#REF!=22,1,0)</f>
        <v>#REF!</v>
      </c>
      <c r="AX29" s="78" t="e">
        <f>IF(#REF!=30,1,0)</f>
        <v>#REF!</v>
      </c>
      <c r="AY29" s="79" t="e">
        <f>IF(#REF!=25,1,0)</f>
        <v>#REF!</v>
      </c>
      <c r="AZ29" s="80" t="e">
        <f>IF(#REF!=22,1,0)</f>
        <v>#REF!</v>
      </c>
    </row>
    <row r="30" spans="35:52" ht="13.5" customHeight="1" thickBot="1">
      <c r="AI30" s="78" t="e">
        <f>IF(#REF!=30,1,0)</f>
        <v>#REF!</v>
      </c>
      <c r="AJ30" s="79" t="e">
        <f>IF(#REF!=25,1,0)</f>
        <v>#REF!</v>
      </c>
      <c r="AK30" s="80" t="e">
        <f>IF(#REF!=22,1,0)</f>
        <v>#REF!</v>
      </c>
      <c r="AL30" s="78" t="e">
        <f>IF(#REF!=30,1,0)</f>
        <v>#REF!</v>
      </c>
      <c r="AM30" s="79" t="e">
        <f>IF(#REF!=25,1,0)</f>
        <v>#REF!</v>
      </c>
      <c r="AN30" s="80" t="e">
        <f>IF(#REF!=22,1,0)</f>
        <v>#REF!</v>
      </c>
      <c r="AO30" s="78" t="e">
        <f>IF(#REF!=30,1,0)</f>
        <v>#REF!</v>
      </c>
      <c r="AP30" s="79" t="e">
        <f>IF(#REF!=25,1,0)</f>
        <v>#REF!</v>
      </c>
      <c r="AQ30" s="80" t="e">
        <f>IF(#REF!=22,1,0)</f>
        <v>#REF!</v>
      </c>
      <c r="AR30" s="78" t="e">
        <f>IF(#REF!=30,1,0)</f>
        <v>#REF!</v>
      </c>
      <c r="AS30" s="79" t="e">
        <f>IF(#REF!=25,1,0)</f>
        <v>#REF!</v>
      </c>
      <c r="AT30" s="80" t="e">
        <f>IF(#REF!=22,1,0)</f>
        <v>#REF!</v>
      </c>
      <c r="AU30" s="78" t="e">
        <f>IF(#REF!=30,1,0)</f>
        <v>#REF!</v>
      </c>
      <c r="AV30" s="79" t="e">
        <f>IF(#REF!=25,1,0)</f>
        <v>#REF!</v>
      </c>
      <c r="AW30" s="80" t="e">
        <f>IF(#REF!=22,1,0)</f>
        <v>#REF!</v>
      </c>
      <c r="AX30" s="78" t="e">
        <f>IF(#REF!=30,1,0)</f>
        <v>#REF!</v>
      </c>
      <c r="AY30" s="79" t="e">
        <f>IF(#REF!=25,1,0)</f>
        <v>#REF!</v>
      </c>
      <c r="AZ30" s="80" t="e">
        <f>IF(#REF!=22,1,0)</f>
        <v>#REF!</v>
      </c>
    </row>
    <row r="31" spans="35:52" ht="13.5" customHeight="1" thickBot="1">
      <c r="AI31" s="78" t="e">
        <f>IF(#REF!=30,1,0)</f>
        <v>#REF!</v>
      </c>
      <c r="AJ31" s="79" t="e">
        <f>IF(#REF!=25,1,0)</f>
        <v>#REF!</v>
      </c>
      <c r="AK31" s="80" t="e">
        <f>IF(#REF!=22,1,0)</f>
        <v>#REF!</v>
      </c>
      <c r="AL31" s="78" t="e">
        <f>IF(#REF!=30,1,0)</f>
        <v>#REF!</v>
      </c>
      <c r="AM31" s="79" t="e">
        <f>IF(#REF!=25,1,0)</f>
        <v>#REF!</v>
      </c>
      <c r="AN31" s="80" t="e">
        <f>IF(#REF!=22,1,0)</f>
        <v>#REF!</v>
      </c>
      <c r="AO31" s="78" t="e">
        <f>IF(#REF!=30,1,0)</f>
        <v>#REF!</v>
      </c>
      <c r="AP31" s="79" t="e">
        <f>IF(#REF!=25,1,0)</f>
        <v>#REF!</v>
      </c>
      <c r="AQ31" s="80" t="e">
        <f>IF(#REF!=22,1,0)</f>
        <v>#REF!</v>
      </c>
      <c r="AR31" s="78" t="e">
        <f>IF(#REF!=30,1,0)</f>
        <v>#REF!</v>
      </c>
      <c r="AS31" s="79" t="e">
        <f>IF(#REF!=25,1,0)</f>
        <v>#REF!</v>
      </c>
      <c r="AT31" s="80" t="e">
        <f>IF(#REF!=22,1,0)</f>
        <v>#REF!</v>
      </c>
      <c r="AU31" s="78" t="e">
        <f>IF(#REF!=30,1,0)</f>
        <v>#REF!</v>
      </c>
      <c r="AV31" s="79" t="e">
        <f>IF(#REF!=25,1,0)</f>
        <v>#REF!</v>
      </c>
      <c r="AW31" s="80" t="e">
        <f>IF(#REF!=22,1,0)</f>
        <v>#REF!</v>
      </c>
      <c r="AX31" s="78" t="e">
        <f>IF(#REF!=30,1,0)</f>
        <v>#REF!</v>
      </c>
      <c r="AY31" s="79" t="e">
        <f>IF(#REF!=25,1,0)</f>
        <v>#REF!</v>
      </c>
      <c r="AZ31" s="80" t="e">
        <f>IF(#REF!=22,1,0)</f>
        <v>#REF!</v>
      </c>
    </row>
    <row r="32" spans="35:52" ht="13.5" customHeight="1" thickBot="1">
      <c r="AI32" s="78" t="e">
        <f>IF(#REF!=30,1,0)</f>
        <v>#REF!</v>
      </c>
      <c r="AJ32" s="79" t="e">
        <f>IF(#REF!=25,1,0)</f>
        <v>#REF!</v>
      </c>
      <c r="AK32" s="80" t="e">
        <f>IF(#REF!=22,1,0)</f>
        <v>#REF!</v>
      </c>
      <c r="AL32" s="78" t="e">
        <f>IF(#REF!=30,1,0)</f>
        <v>#REF!</v>
      </c>
      <c r="AM32" s="79" t="e">
        <f>IF(#REF!=25,1,0)</f>
        <v>#REF!</v>
      </c>
      <c r="AN32" s="80" t="e">
        <f>IF(#REF!=22,1,0)</f>
        <v>#REF!</v>
      </c>
      <c r="AO32" s="78" t="e">
        <f>IF(#REF!=30,1,0)</f>
        <v>#REF!</v>
      </c>
      <c r="AP32" s="79" t="e">
        <f>IF(#REF!=25,1,0)</f>
        <v>#REF!</v>
      </c>
      <c r="AQ32" s="80" t="e">
        <f>IF(#REF!=22,1,0)</f>
        <v>#REF!</v>
      </c>
      <c r="AR32" s="78" t="e">
        <f>IF(#REF!=30,1,0)</f>
        <v>#REF!</v>
      </c>
      <c r="AS32" s="79" t="e">
        <f>IF(#REF!=25,1,0)</f>
        <v>#REF!</v>
      </c>
      <c r="AT32" s="80" t="e">
        <f>IF(#REF!=22,1,0)</f>
        <v>#REF!</v>
      </c>
      <c r="AU32" s="78" t="e">
        <f>IF(#REF!=30,1,0)</f>
        <v>#REF!</v>
      </c>
      <c r="AV32" s="79" t="e">
        <f>IF(#REF!=25,1,0)</f>
        <v>#REF!</v>
      </c>
      <c r="AW32" s="80" t="e">
        <f>IF(#REF!=22,1,0)</f>
        <v>#REF!</v>
      </c>
      <c r="AX32" s="78" t="e">
        <f>IF(#REF!=30,1,0)</f>
        <v>#REF!</v>
      </c>
      <c r="AY32" s="79" t="e">
        <f>IF(#REF!=25,1,0)</f>
        <v>#REF!</v>
      </c>
      <c r="AZ32" s="80" t="e">
        <f>IF(#REF!=22,1,0)</f>
        <v>#REF!</v>
      </c>
    </row>
    <row r="33" spans="35:52" ht="13.5" customHeight="1" thickBot="1">
      <c r="AI33" s="78" t="e">
        <f>IF(#REF!=30,1,0)</f>
        <v>#REF!</v>
      </c>
      <c r="AJ33" s="79" t="e">
        <f>IF(#REF!=25,1,0)</f>
        <v>#REF!</v>
      </c>
      <c r="AK33" s="80" t="e">
        <f>IF(#REF!=22,1,0)</f>
        <v>#REF!</v>
      </c>
      <c r="AL33" s="78" t="e">
        <f>IF(#REF!=30,1,0)</f>
        <v>#REF!</v>
      </c>
      <c r="AM33" s="79" t="e">
        <f>IF(#REF!=25,1,0)</f>
        <v>#REF!</v>
      </c>
      <c r="AN33" s="80" t="e">
        <f>IF(#REF!=22,1,0)</f>
        <v>#REF!</v>
      </c>
      <c r="AO33" s="78" t="e">
        <f>IF(#REF!=30,1,0)</f>
        <v>#REF!</v>
      </c>
      <c r="AP33" s="79" t="e">
        <f>IF(#REF!=25,1,0)</f>
        <v>#REF!</v>
      </c>
      <c r="AQ33" s="80" t="e">
        <f>IF(#REF!=22,1,0)</f>
        <v>#REF!</v>
      </c>
      <c r="AR33" s="78" t="e">
        <f>IF(#REF!=30,1,0)</f>
        <v>#REF!</v>
      </c>
      <c r="AS33" s="79" t="e">
        <f>IF(#REF!=25,1,0)</f>
        <v>#REF!</v>
      </c>
      <c r="AT33" s="80" t="e">
        <f>IF(#REF!=22,1,0)</f>
        <v>#REF!</v>
      </c>
      <c r="AU33" s="78" t="e">
        <f>IF(#REF!=30,1,0)</f>
        <v>#REF!</v>
      </c>
      <c r="AV33" s="79" t="e">
        <f>IF(#REF!=25,1,0)</f>
        <v>#REF!</v>
      </c>
      <c r="AW33" s="80" t="e">
        <f>IF(#REF!=22,1,0)</f>
        <v>#REF!</v>
      </c>
      <c r="AX33" s="78" t="e">
        <f>IF(#REF!=30,1,0)</f>
        <v>#REF!</v>
      </c>
      <c r="AY33" s="79" t="e">
        <f>IF(#REF!=25,1,0)</f>
        <v>#REF!</v>
      </c>
      <c r="AZ33" s="80" t="e">
        <f>IF(#REF!=22,1,0)</f>
        <v>#REF!</v>
      </c>
    </row>
    <row r="34" spans="35:52" ht="13.5" customHeight="1" thickBot="1">
      <c r="AI34" s="78" t="e">
        <f>IF(#REF!=30,1,0)</f>
        <v>#REF!</v>
      </c>
      <c r="AJ34" s="79" t="e">
        <f>IF(#REF!=25,1,0)</f>
        <v>#REF!</v>
      </c>
      <c r="AK34" s="80" t="e">
        <f>IF(#REF!=22,1,0)</f>
        <v>#REF!</v>
      </c>
      <c r="AL34" s="78" t="e">
        <f>IF(#REF!=30,1,0)</f>
        <v>#REF!</v>
      </c>
      <c r="AM34" s="79" t="e">
        <f>IF(#REF!=25,1,0)</f>
        <v>#REF!</v>
      </c>
      <c r="AN34" s="80" t="e">
        <f>IF(#REF!=22,1,0)</f>
        <v>#REF!</v>
      </c>
      <c r="AO34" s="78" t="e">
        <f>IF(#REF!=30,1,0)</f>
        <v>#REF!</v>
      </c>
      <c r="AP34" s="79" t="e">
        <f>IF(#REF!=25,1,0)</f>
        <v>#REF!</v>
      </c>
      <c r="AQ34" s="80" t="e">
        <f>IF(#REF!=22,1,0)</f>
        <v>#REF!</v>
      </c>
      <c r="AR34" s="78" t="e">
        <f>IF(#REF!=30,1,0)</f>
        <v>#REF!</v>
      </c>
      <c r="AS34" s="79" t="e">
        <f>IF(#REF!=25,1,0)</f>
        <v>#REF!</v>
      </c>
      <c r="AT34" s="80" t="e">
        <f>IF(#REF!=22,1,0)</f>
        <v>#REF!</v>
      </c>
      <c r="AU34" s="78" t="e">
        <f>IF(#REF!=30,1,0)</f>
        <v>#REF!</v>
      </c>
      <c r="AV34" s="79" t="e">
        <f>IF(#REF!=25,1,0)</f>
        <v>#REF!</v>
      </c>
      <c r="AW34" s="80" t="e">
        <f>IF(#REF!=22,1,0)</f>
        <v>#REF!</v>
      </c>
      <c r="AX34" s="78" t="e">
        <f>IF(#REF!=30,1,0)</f>
        <v>#REF!</v>
      </c>
      <c r="AY34" s="79" t="e">
        <f>IF(#REF!=25,1,0)</f>
        <v>#REF!</v>
      </c>
      <c r="AZ34" s="80" t="e">
        <f>IF(#REF!=22,1,0)</f>
        <v>#REF!</v>
      </c>
    </row>
    <row r="35" spans="35:52" ht="13.5" customHeight="1" thickBot="1">
      <c r="AI35" s="78" t="e">
        <f>IF(#REF!=30,1,0)</f>
        <v>#REF!</v>
      </c>
      <c r="AJ35" s="79" t="e">
        <f>IF(#REF!=25,1,0)</f>
        <v>#REF!</v>
      </c>
      <c r="AK35" s="80" t="e">
        <f>IF(#REF!=22,1,0)</f>
        <v>#REF!</v>
      </c>
      <c r="AL35" s="78" t="e">
        <f>IF(#REF!=30,1,0)</f>
        <v>#REF!</v>
      </c>
      <c r="AM35" s="79" t="e">
        <f>IF(#REF!=25,1,0)</f>
        <v>#REF!</v>
      </c>
      <c r="AN35" s="80" t="e">
        <f>IF(#REF!=22,1,0)</f>
        <v>#REF!</v>
      </c>
      <c r="AO35" s="78" t="e">
        <f>IF(#REF!=30,1,0)</f>
        <v>#REF!</v>
      </c>
      <c r="AP35" s="79" t="e">
        <f>IF(#REF!=25,1,0)</f>
        <v>#REF!</v>
      </c>
      <c r="AQ35" s="80" t="e">
        <f>IF(#REF!=22,1,0)</f>
        <v>#REF!</v>
      </c>
      <c r="AR35" s="78" t="e">
        <f>IF(#REF!=30,1,0)</f>
        <v>#REF!</v>
      </c>
      <c r="AS35" s="79" t="e">
        <f>IF(#REF!=25,1,0)</f>
        <v>#REF!</v>
      </c>
      <c r="AT35" s="80" t="e">
        <f>IF(#REF!=22,1,0)</f>
        <v>#REF!</v>
      </c>
      <c r="AU35" s="78" t="e">
        <f>IF(#REF!=30,1,0)</f>
        <v>#REF!</v>
      </c>
      <c r="AV35" s="79" t="e">
        <f>IF(#REF!=25,1,0)</f>
        <v>#REF!</v>
      </c>
      <c r="AW35" s="80" t="e">
        <f>IF(#REF!=22,1,0)</f>
        <v>#REF!</v>
      </c>
      <c r="AX35" s="78" t="e">
        <f>IF(#REF!=30,1,0)</f>
        <v>#REF!</v>
      </c>
      <c r="AY35" s="79" t="e">
        <f>IF(#REF!=25,1,0)</f>
        <v>#REF!</v>
      </c>
      <c r="AZ35" s="80" t="e">
        <f>IF(#REF!=22,1,0)</f>
        <v>#REF!</v>
      </c>
    </row>
    <row r="36" spans="35:52" ht="13.5" customHeight="1" thickBot="1">
      <c r="AI36" s="78" t="e">
        <f>IF(#REF!=30,1,0)</f>
        <v>#REF!</v>
      </c>
      <c r="AJ36" s="79" t="e">
        <f>IF(#REF!=25,1,0)</f>
        <v>#REF!</v>
      </c>
      <c r="AK36" s="80" t="e">
        <f>IF(#REF!=22,1,0)</f>
        <v>#REF!</v>
      </c>
      <c r="AL36" s="78" t="e">
        <f>IF(#REF!=30,1,0)</f>
        <v>#REF!</v>
      </c>
      <c r="AM36" s="79" t="e">
        <f>IF(#REF!=25,1,0)</f>
        <v>#REF!</v>
      </c>
      <c r="AN36" s="80" t="e">
        <f>IF(#REF!=22,1,0)</f>
        <v>#REF!</v>
      </c>
      <c r="AO36" s="78" t="e">
        <f>IF(#REF!=30,1,0)</f>
        <v>#REF!</v>
      </c>
      <c r="AP36" s="79" t="e">
        <f>IF(#REF!=25,1,0)</f>
        <v>#REF!</v>
      </c>
      <c r="AQ36" s="80" t="e">
        <f>IF(#REF!=22,1,0)</f>
        <v>#REF!</v>
      </c>
      <c r="AR36" s="78" t="e">
        <f>IF(#REF!=30,1,0)</f>
        <v>#REF!</v>
      </c>
      <c r="AS36" s="79" t="e">
        <f>IF(#REF!=25,1,0)</f>
        <v>#REF!</v>
      </c>
      <c r="AT36" s="80" t="e">
        <f>IF(#REF!=22,1,0)</f>
        <v>#REF!</v>
      </c>
      <c r="AU36" s="78" t="e">
        <f>IF(#REF!=30,1,0)</f>
        <v>#REF!</v>
      </c>
      <c r="AV36" s="79" t="e">
        <f>IF(#REF!=25,1,0)</f>
        <v>#REF!</v>
      </c>
      <c r="AW36" s="80" t="e">
        <f>IF(#REF!=22,1,0)</f>
        <v>#REF!</v>
      </c>
      <c r="AX36" s="78" t="e">
        <f>IF(#REF!=30,1,0)</f>
        <v>#REF!</v>
      </c>
      <c r="AY36" s="79" t="e">
        <f>IF(#REF!=25,1,0)</f>
        <v>#REF!</v>
      </c>
      <c r="AZ36" s="80" t="e">
        <f>IF(#REF!=22,1,0)</f>
        <v>#REF!</v>
      </c>
    </row>
    <row r="37" spans="35:52" ht="13.5" customHeight="1" thickBot="1">
      <c r="AI37" s="78" t="e">
        <f>IF(#REF!=30,1,0)</f>
        <v>#REF!</v>
      </c>
      <c r="AJ37" s="79" t="e">
        <f>IF(#REF!=25,1,0)</f>
        <v>#REF!</v>
      </c>
      <c r="AK37" s="80" t="e">
        <f>IF(#REF!=22,1,0)</f>
        <v>#REF!</v>
      </c>
      <c r="AL37" s="78" t="e">
        <f>IF(#REF!=30,1,0)</f>
        <v>#REF!</v>
      </c>
      <c r="AM37" s="79" t="e">
        <f>IF(#REF!=25,1,0)</f>
        <v>#REF!</v>
      </c>
      <c r="AN37" s="80" t="e">
        <f>IF(#REF!=22,1,0)</f>
        <v>#REF!</v>
      </c>
      <c r="AO37" s="78" t="e">
        <f>IF(#REF!=30,1,0)</f>
        <v>#REF!</v>
      </c>
      <c r="AP37" s="79" t="e">
        <f>IF(#REF!=25,1,0)</f>
        <v>#REF!</v>
      </c>
      <c r="AQ37" s="80" t="e">
        <f>IF(#REF!=22,1,0)</f>
        <v>#REF!</v>
      </c>
      <c r="AR37" s="78" t="e">
        <f>IF(#REF!=30,1,0)</f>
        <v>#REF!</v>
      </c>
      <c r="AS37" s="79" t="e">
        <f>IF(#REF!=25,1,0)</f>
        <v>#REF!</v>
      </c>
      <c r="AT37" s="80" t="e">
        <f>IF(#REF!=22,1,0)</f>
        <v>#REF!</v>
      </c>
      <c r="AU37" s="78" t="e">
        <f>IF(#REF!=30,1,0)</f>
        <v>#REF!</v>
      </c>
      <c r="AV37" s="79" t="e">
        <f>IF(#REF!=25,1,0)</f>
        <v>#REF!</v>
      </c>
      <c r="AW37" s="80" t="e">
        <f>IF(#REF!=22,1,0)</f>
        <v>#REF!</v>
      </c>
      <c r="AX37" s="78" t="e">
        <f>IF(#REF!=30,1,0)</f>
        <v>#REF!</v>
      </c>
      <c r="AY37" s="79" t="e">
        <f>IF(#REF!=25,1,0)</f>
        <v>#REF!</v>
      </c>
      <c r="AZ37" s="80" t="e">
        <f>IF(#REF!=22,1,0)</f>
        <v>#REF!</v>
      </c>
    </row>
    <row r="38" spans="2:52" s="3" customFormat="1" ht="13.5" customHeight="1" thickBot="1">
      <c r="B38"/>
      <c r="C38"/>
      <c r="D38"/>
      <c r="E38"/>
      <c r="F38"/>
      <c r="G38"/>
      <c r="H38"/>
      <c r="I38"/>
      <c r="J38"/>
      <c r="K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 s="78" t="e">
        <f>IF(#REF!=30,1,0)</f>
        <v>#REF!</v>
      </c>
      <c r="AJ38" s="79" t="e">
        <f>IF(#REF!=25,1,0)</f>
        <v>#REF!</v>
      </c>
      <c r="AK38" s="80" t="e">
        <f>IF(#REF!=22,1,0)</f>
        <v>#REF!</v>
      </c>
      <c r="AL38" s="78" t="e">
        <f>IF(#REF!=30,1,0)</f>
        <v>#REF!</v>
      </c>
      <c r="AM38" s="79" t="e">
        <f>IF(#REF!=25,1,0)</f>
        <v>#REF!</v>
      </c>
      <c r="AN38" s="80" t="e">
        <f>IF(#REF!=22,1,0)</f>
        <v>#REF!</v>
      </c>
      <c r="AO38" s="78" t="e">
        <f>IF(#REF!=30,1,0)</f>
        <v>#REF!</v>
      </c>
      <c r="AP38" s="79" t="e">
        <f>IF(#REF!=25,1,0)</f>
        <v>#REF!</v>
      </c>
      <c r="AQ38" s="80" t="e">
        <f>IF(#REF!=22,1,0)</f>
        <v>#REF!</v>
      </c>
      <c r="AR38" s="78" t="e">
        <f>IF(#REF!=30,1,0)</f>
        <v>#REF!</v>
      </c>
      <c r="AS38" s="79" t="e">
        <f>IF(#REF!=25,1,0)</f>
        <v>#REF!</v>
      </c>
      <c r="AT38" s="80" t="e">
        <f>IF(#REF!=22,1,0)</f>
        <v>#REF!</v>
      </c>
      <c r="AU38" s="78" t="e">
        <f>IF(#REF!=30,1,0)</f>
        <v>#REF!</v>
      </c>
      <c r="AV38" s="79" t="e">
        <f>IF(#REF!=25,1,0)</f>
        <v>#REF!</v>
      </c>
      <c r="AW38" s="80" t="e">
        <f>IF(#REF!=22,1,0)</f>
        <v>#REF!</v>
      </c>
      <c r="AX38" s="78" t="e">
        <f>IF(#REF!=30,1,0)</f>
        <v>#REF!</v>
      </c>
      <c r="AY38" s="79" t="e">
        <f>IF(#REF!=25,1,0)</f>
        <v>#REF!</v>
      </c>
      <c r="AZ38" s="80" t="e">
        <f>IF(#REF!=22,1,0)</f>
        <v>#REF!</v>
      </c>
    </row>
    <row r="39" spans="2:52" s="3" customFormat="1" ht="13.5" customHeight="1" thickBot="1">
      <c r="B39"/>
      <c r="C39"/>
      <c r="D39"/>
      <c r="E39"/>
      <c r="F39"/>
      <c r="G39"/>
      <c r="H39"/>
      <c r="I39"/>
      <c r="J39"/>
      <c r="K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 s="78" t="e">
        <f>IF(#REF!=30,1,0)</f>
        <v>#REF!</v>
      </c>
      <c r="AJ39" s="79" t="e">
        <f>IF(#REF!=25,1,0)</f>
        <v>#REF!</v>
      </c>
      <c r="AK39" s="80" t="e">
        <f>IF(#REF!=22,1,0)</f>
        <v>#REF!</v>
      </c>
      <c r="AL39" s="78" t="e">
        <f>IF(#REF!=30,1,0)</f>
        <v>#REF!</v>
      </c>
      <c r="AM39" s="79" t="e">
        <f>IF(#REF!=25,1,0)</f>
        <v>#REF!</v>
      </c>
      <c r="AN39" s="80" t="e">
        <f>IF(#REF!=22,1,0)</f>
        <v>#REF!</v>
      </c>
      <c r="AO39" s="78" t="e">
        <f>IF(#REF!=30,1,0)</f>
        <v>#REF!</v>
      </c>
      <c r="AP39" s="79" t="e">
        <f>IF(#REF!=25,1,0)</f>
        <v>#REF!</v>
      </c>
      <c r="AQ39" s="80" t="e">
        <f>IF(#REF!=22,1,0)</f>
        <v>#REF!</v>
      </c>
      <c r="AR39" s="78" t="e">
        <f>IF(#REF!=30,1,0)</f>
        <v>#REF!</v>
      </c>
      <c r="AS39" s="79" t="e">
        <f>IF(#REF!=25,1,0)</f>
        <v>#REF!</v>
      </c>
      <c r="AT39" s="80" t="e">
        <f>IF(#REF!=22,1,0)</f>
        <v>#REF!</v>
      </c>
      <c r="AU39" s="78" t="e">
        <f>IF(#REF!=30,1,0)</f>
        <v>#REF!</v>
      </c>
      <c r="AV39" s="79" t="e">
        <f>IF(#REF!=25,1,0)</f>
        <v>#REF!</v>
      </c>
      <c r="AW39" s="80" t="e">
        <f>IF(#REF!=22,1,0)</f>
        <v>#REF!</v>
      </c>
      <c r="AX39" s="78" t="e">
        <f>IF(#REF!=30,1,0)</f>
        <v>#REF!</v>
      </c>
      <c r="AY39" s="79" t="e">
        <f>IF(#REF!=25,1,0)</f>
        <v>#REF!</v>
      </c>
      <c r="AZ39" s="80" t="e">
        <f>IF(#REF!=22,1,0)</f>
        <v>#REF!</v>
      </c>
    </row>
    <row r="40" spans="2:52" s="3" customFormat="1" ht="13.5" customHeight="1" thickBot="1">
      <c r="B40"/>
      <c r="C40"/>
      <c r="D40"/>
      <c r="E40"/>
      <c r="F40"/>
      <c r="G40"/>
      <c r="H40"/>
      <c r="I40"/>
      <c r="J40"/>
      <c r="K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 s="78" t="e">
        <f>IF(#REF!=30,1,0)</f>
        <v>#REF!</v>
      </c>
      <c r="AJ40" s="79" t="e">
        <f>IF(#REF!=25,1,0)</f>
        <v>#REF!</v>
      </c>
      <c r="AK40" s="80" t="e">
        <f>IF(#REF!=22,1,0)</f>
        <v>#REF!</v>
      </c>
      <c r="AL40" s="78" t="e">
        <f>IF(#REF!=30,1,0)</f>
        <v>#REF!</v>
      </c>
      <c r="AM40" s="79" t="e">
        <f>IF(#REF!=25,1,0)</f>
        <v>#REF!</v>
      </c>
      <c r="AN40" s="80" t="e">
        <f>IF(#REF!=22,1,0)</f>
        <v>#REF!</v>
      </c>
      <c r="AO40" s="78" t="e">
        <f>IF(#REF!=30,1,0)</f>
        <v>#REF!</v>
      </c>
      <c r="AP40" s="79" t="e">
        <f>IF(#REF!=25,1,0)</f>
        <v>#REF!</v>
      </c>
      <c r="AQ40" s="80" t="e">
        <f>IF(#REF!=22,1,0)</f>
        <v>#REF!</v>
      </c>
      <c r="AR40" s="78" t="e">
        <f>IF(#REF!=30,1,0)</f>
        <v>#REF!</v>
      </c>
      <c r="AS40" s="79" t="e">
        <f>IF(#REF!=25,1,0)</f>
        <v>#REF!</v>
      </c>
      <c r="AT40" s="80" t="e">
        <f>IF(#REF!=22,1,0)</f>
        <v>#REF!</v>
      </c>
      <c r="AU40" s="78" t="e">
        <f>IF(#REF!=30,1,0)</f>
        <v>#REF!</v>
      </c>
      <c r="AV40" s="79" t="e">
        <f>IF(#REF!=25,1,0)</f>
        <v>#REF!</v>
      </c>
      <c r="AW40" s="80" t="e">
        <f>IF(#REF!=22,1,0)</f>
        <v>#REF!</v>
      </c>
      <c r="AX40" s="78" t="e">
        <f>IF(#REF!=30,1,0)</f>
        <v>#REF!</v>
      </c>
      <c r="AY40" s="79" t="e">
        <f>IF(#REF!=25,1,0)</f>
        <v>#REF!</v>
      </c>
      <c r="AZ40" s="80" t="e">
        <f>IF(#REF!=22,1,0)</f>
        <v>#REF!</v>
      </c>
    </row>
    <row r="41" spans="2:52" s="3" customFormat="1" ht="13.5" customHeight="1" thickBot="1">
      <c r="B41"/>
      <c r="C41"/>
      <c r="D41"/>
      <c r="E41"/>
      <c r="F41"/>
      <c r="G41"/>
      <c r="H41"/>
      <c r="I41"/>
      <c r="J41"/>
      <c r="K41"/>
      <c r="L41"/>
      <c r="M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78" t="e">
        <f>IF(#REF!=30,1,0)</f>
        <v>#REF!</v>
      </c>
      <c r="AJ41" s="79" t="e">
        <f>IF(#REF!=25,1,0)</f>
        <v>#REF!</v>
      </c>
      <c r="AK41" s="80" t="e">
        <f>IF(#REF!=22,1,0)</f>
        <v>#REF!</v>
      </c>
      <c r="AL41" s="78" t="e">
        <f>IF(#REF!=30,1,0)</f>
        <v>#REF!</v>
      </c>
      <c r="AM41" s="79" t="e">
        <f>IF(#REF!=25,1,0)</f>
        <v>#REF!</v>
      </c>
      <c r="AN41" s="80" t="e">
        <f>IF(#REF!=22,1,0)</f>
        <v>#REF!</v>
      </c>
      <c r="AO41" s="78" t="e">
        <f>IF(#REF!=30,1,0)</f>
        <v>#REF!</v>
      </c>
      <c r="AP41" s="79" t="e">
        <f>IF(#REF!=25,1,0)</f>
        <v>#REF!</v>
      </c>
      <c r="AQ41" s="80" t="e">
        <f>IF(#REF!=22,1,0)</f>
        <v>#REF!</v>
      </c>
      <c r="AR41" s="78" t="e">
        <f>IF(#REF!=30,1,0)</f>
        <v>#REF!</v>
      </c>
      <c r="AS41" s="79" t="e">
        <f>IF(#REF!=25,1,0)</f>
        <v>#REF!</v>
      </c>
      <c r="AT41" s="80" t="e">
        <f>IF(#REF!=22,1,0)</f>
        <v>#REF!</v>
      </c>
      <c r="AU41" s="78" t="e">
        <f>IF(#REF!=30,1,0)</f>
        <v>#REF!</v>
      </c>
      <c r="AV41" s="79" t="e">
        <f>IF(#REF!=25,1,0)</f>
        <v>#REF!</v>
      </c>
      <c r="AW41" s="80" t="e">
        <f>IF(#REF!=22,1,0)</f>
        <v>#REF!</v>
      </c>
      <c r="AX41" s="78" t="e">
        <f>IF(#REF!=30,1,0)</f>
        <v>#REF!</v>
      </c>
      <c r="AY41" s="79" t="e">
        <f>IF(#REF!=25,1,0)</f>
        <v>#REF!</v>
      </c>
      <c r="AZ41" s="80" t="e">
        <f>IF(#REF!=22,1,0)</f>
        <v>#REF!</v>
      </c>
    </row>
    <row r="42" spans="2:52" s="3" customFormat="1" ht="13.5" customHeight="1" thickBot="1">
      <c r="B42"/>
      <c r="C42"/>
      <c r="D42"/>
      <c r="E42"/>
      <c r="F42"/>
      <c r="G42"/>
      <c r="H42"/>
      <c r="I42"/>
      <c r="J42"/>
      <c r="K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 s="78" t="e">
        <f>IF(#REF!=30,1,0)</f>
        <v>#REF!</v>
      </c>
      <c r="AJ42" s="79" t="e">
        <f>IF(#REF!=25,1,0)</f>
        <v>#REF!</v>
      </c>
      <c r="AK42" s="80" t="e">
        <f>IF(#REF!=22,1,0)</f>
        <v>#REF!</v>
      </c>
      <c r="AL42" s="78" t="e">
        <f>IF(#REF!=30,1,0)</f>
        <v>#REF!</v>
      </c>
      <c r="AM42" s="79" t="e">
        <f>IF(#REF!=25,1,0)</f>
        <v>#REF!</v>
      </c>
      <c r="AN42" s="80" t="e">
        <f>IF(#REF!=22,1,0)</f>
        <v>#REF!</v>
      </c>
      <c r="AO42" s="78" t="e">
        <f>IF(#REF!=30,1,0)</f>
        <v>#REF!</v>
      </c>
      <c r="AP42" s="79" t="e">
        <f>IF(#REF!=25,1,0)</f>
        <v>#REF!</v>
      </c>
      <c r="AQ42" s="80" t="e">
        <f>IF(#REF!=22,1,0)</f>
        <v>#REF!</v>
      </c>
      <c r="AR42" s="78" t="e">
        <f>IF(#REF!=30,1,0)</f>
        <v>#REF!</v>
      </c>
      <c r="AS42" s="79" t="e">
        <f>IF(#REF!=25,1,0)</f>
        <v>#REF!</v>
      </c>
      <c r="AT42" s="80" t="e">
        <f>IF(#REF!=22,1,0)</f>
        <v>#REF!</v>
      </c>
      <c r="AU42" s="78" t="e">
        <f>IF(#REF!=30,1,0)</f>
        <v>#REF!</v>
      </c>
      <c r="AV42" s="79" t="e">
        <f>IF(#REF!=25,1,0)</f>
        <v>#REF!</v>
      </c>
      <c r="AW42" s="80" t="e">
        <f>IF(#REF!=22,1,0)</f>
        <v>#REF!</v>
      </c>
      <c r="AX42" s="78" t="e">
        <f>IF(#REF!=30,1,0)</f>
        <v>#REF!</v>
      </c>
      <c r="AY42" s="79" t="e">
        <f>IF(#REF!=25,1,0)</f>
        <v>#REF!</v>
      </c>
      <c r="AZ42" s="80" t="e">
        <f>IF(#REF!=22,1,0)</f>
        <v>#REF!</v>
      </c>
    </row>
    <row r="43" spans="2:52" s="3" customFormat="1" ht="13.5" customHeight="1" thickBot="1">
      <c r="B43"/>
      <c r="C43"/>
      <c r="D43"/>
      <c r="E43"/>
      <c r="F43"/>
      <c r="G43"/>
      <c r="H43"/>
      <c r="I43"/>
      <c r="J43"/>
      <c r="K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 s="78" t="e">
        <f>IF(#REF!=30,1,0)</f>
        <v>#REF!</v>
      </c>
      <c r="AJ43" s="79" t="e">
        <f>IF(#REF!=25,1,0)</f>
        <v>#REF!</v>
      </c>
      <c r="AK43" s="80" t="e">
        <f>IF(#REF!=22,1,0)</f>
        <v>#REF!</v>
      </c>
      <c r="AL43" s="78" t="e">
        <f>IF(#REF!=30,1,0)</f>
        <v>#REF!</v>
      </c>
      <c r="AM43" s="79" t="e">
        <f>IF(#REF!=25,1,0)</f>
        <v>#REF!</v>
      </c>
      <c r="AN43" s="80" t="e">
        <f>IF(#REF!=22,1,0)</f>
        <v>#REF!</v>
      </c>
      <c r="AO43" s="78" t="e">
        <f>IF(#REF!=30,1,0)</f>
        <v>#REF!</v>
      </c>
      <c r="AP43" s="79" t="e">
        <f>IF(#REF!=25,1,0)</f>
        <v>#REF!</v>
      </c>
      <c r="AQ43" s="80" t="e">
        <f>IF(#REF!=22,1,0)</f>
        <v>#REF!</v>
      </c>
      <c r="AR43" s="78" t="e">
        <f>IF(#REF!=30,1,0)</f>
        <v>#REF!</v>
      </c>
      <c r="AS43" s="79" t="e">
        <f>IF(#REF!=25,1,0)</f>
        <v>#REF!</v>
      </c>
      <c r="AT43" s="80" t="e">
        <f>IF(#REF!=22,1,0)</f>
        <v>#REF!</v>
      </c>
      <c r="AU43" s="78" t="e">
        <f>IF(#REF!=30,1,0)</f>
        <v>#REF!</v>
      </c>
      <c r="AV43" s="79" t="e">
        <f>IF(#REF!=25,1,0)</f>
        <v>#REF!</v>
      </c>
      <c r="AW43" s="80" t="e">
        <f>IF(#REF!=22,1,0)</f>
        <v>#REF!</v>
      </c>
      <c r="AX43" s="78" t="e">
        <f>IF(#REF!=30,1,0)</f>
        <v>#REF!</v>
      </c>
      <c r="AY43" s="79" t="e">
        <f>IF(#REF!=25,1,0)</f>
        <v>#REF!</v>
      </c>
      <c r="AZ43" s="80" t="e">
        <f>IF(#REF!=22,1,0)</f>
        <v>#REF!</v>
      </c>
    </row>
    <row r="44" spans="2:52" s="3" customFormat="1" ht="13.5" customHeight="1" thickBot="1">
      <c r="B44"/>
      <c r="C44"/>
      <c r="D44"/>
      <c r="E44"/>
      <c r="F44"/>
      <c r="G44"/>
      <c r="H44"/>
      <c r="I44"/>
      <c r="J44"/>
      <c r="K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 s="78" t="e">
        <f>IF(#REF!=30,1,0)</f>
        <v>#REF!</v>
      </c>
      <c r="AJ44" s="79" t="e">
        <f>IF(#REF!=25,1,0)</f>
        <v>#REF!</v>
      </c>
      <c r="AK44" s="80" t="e">
        <f>IF(#REF!=22,1,0)</f>
        <v>#REF!</v>
      </c>
      <c r="AL44" s="78" t="e">
        <f>IF(#REF!=30,1,0)</f>
        <v>#REF!</v>
      </c>
      <c r="AM44" s="79" t="e">
        <f>IF(#REF!=25,1,0)</f>
        <v>#REF!</v>
      </c>
      <c r="AN44" s="80" t="e">
        <f>IF(#REF!=22,1,0)</f>
        <v>#REF!</v>
      </c>
      <c r="AO44" s="78" t="e">
        <f>IF(#REF!=30,1,0)</f>
        <v>#REF!</v>
      </c>
      <c r="AP44" s="79" t="e">
        <f>IF(#REF!=25,1,0)</f>
        <v>#REF!</v>
      </c>
      <c r="AQ44" s="80" t="e">
        <f>IF(#REF!=22,1,0)</f>
        <v>#REF!</v>
      </c>
      <c r="AR44" s="78" t="e">
        <f>IF(#REF!=30,1,0)</f>
        <v>#REF!</v>
      </c>
      <c r="AS44" s="79" t="e">
        <f>IF(#REF!=25,1,0)</f>
        <v>#REF!</v>
      </c>
      <c r="AT44" s="80" t="e">
        <f>IF(#REF!=22,1,0)</f>
        <v>#REF!</v>
      </c>
      <c r="AU44" s="78" t="e">
        <f>IF(#REF!=30,1,0)</f>
        <v>#REF!</v>
      </c>
      <c r="AV44" s="79" t="e">
        <f>IF(#REF!=25,1,0)</f>
        <v>#REF!</v>
      </c>
      <c r="AW44" s="80" t="e">
        <f>IF(#REF!=22,1,0)</f>
        <v>#REF!</v>
      </c>
      <c r="AX44" s="78" t="e">
        <f>IF(#REF!=30,1,0)</f>
        <v>#REF!</v>
      </c>
      <c r="AY44" s="79" t="e">
        <f>IF(#REF!=25,1,0)</f>
        <v>#REF!</v>
      </c>
      <c r="AZ44" s="80" t="e">
        <f>IF(#REF!=22,1,0)</f>
        <v>#REF!</v>
      </c>
    </row>
    <row r="45" spans="2:52" s="3" customFormat="1" ht="13.5" customHeight="1" thickBot="1">
      <c r="B45"/>
      <c r="C45"/>
      <c r="D45"/>
      <c r="E45"/>
      <c r="F45"/>
      <c r="G45"/>
      <c r="H45"/>
      <c r="I45"/>
      <c r="J45"/>
      <c r="K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78" t="e">
        <f>IF(#REF!=30,1,0)</f>
        <v>#REF!</v>
      </c>
      <c r="AJ45" s="79" t="e">
        <f>IF(#REF!=25,1,0)</f>
        <v>#REF!</v>
      </c>
      <c r="AK45" s="80" t="e">
        <f>IF(#REF!=22,1,0)</f>
        <v>#REF!</v>
      </c>
      <c r="AL45" s="78" t="e">
        <f>IF(#REF!=30,1,0)</f>
        <v>#REF!</v>
      </c>
      <c r="AM45" s="79" t="e">
        <f>IF(#REF!=25,1,0)</f>
        <v>#REF!</v>
      </c>
      <c r="AN45" s="80" t="e">
        <f>IF(#REF!=22,1,0)</f>
        <v>#REF!</v>
      </c>
      <c r="AO45" s="78" t="e">
        <f>IF(#REF!=30,1,0)</f>
        <v>#REF!</v>
      </c>
      <c r="AP45" s="79" t="e">
        <f>IF(#REF!=25,1,0)</f>
        <v>#REF!</v>
      </c>
      <c r="AQ45" s="80" t="e">
        <f>IF(#REF!=22,1,0)</f>
        <v>#REF!</v>
      </c>
      <c r="AR45" s="78" t="e">
        <f>IF(#REF!=30,1,0)</f>
        <v>#REF!</v>
      </c>
      <c r="AS45" s="79" t="e">
        <f>IF(#REF!=25,1,0)</f>
        <v>#REF!</v>
      </c>
      <c r="AT45" s="80" t="e">
        <f>IF(#REF!=22,1,0)</f>
        <v>#REF!</v>
      </c>
      <c r="AU45" s="78" t="e">
        <f>IF(#REF!=30,1,0)</f>
        <v>#REF!</v>
      </c>
      <c r="AV45" s="79" t="e">
        <f>IF(#REF!=25,1,0)</f>
        <v>#REF!</v>
      </c>
      <c r="AW45" s="80" t="e">
        <f>IF(#REF!=22,1,0)</f>
        <v>#REF!</v>
      </c>
      <c r="AX45" s="78" t="e">
        <f>IF(#REF!=30,1,0)</f>
        <v>#REF!</v>
      </c>
      <c r="AY45" s="79" t="e">
        <f>IF(#REF!=25,1,0)</f>
        <v>#REF!</v>
      </c>
      <c r="AZ45" s="80" t="e">
        <f>IF(#REF!=22,1,0)</f>
        <v>#REF!</v>
      </c>
    </row>
    <row r="46" spans="2:52" s="3" customFormat="1" ht="13.5" customHeight="1" thickBot="1">
      <c r="B46"/>
      <c r="C46"/>
      <c r="D46"/>
      <c r="E46"/>
      <c r="F46"/>
      <c r="G46"/>
      <c r="H46"/>
      <c r="I46"/>
      <c r="J46"/>
      <c r="K46"/>
      <c r="L46"/>
      <c r="M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78">
        <f>IF(E15=30,1,0)</f>
        <v>0</v>
      </c>
      <c r="AJ46" s="79">
        <f>IF(E15=25,1,0)</f>
        <v>0</v>
      </c>
      <c r="AK46" s="80">
        <f>IF(E15=22,1,0)</f>
        <v>0</v>
      </c>
      <c r="AL46" s="78">
        <f>IF(F15=30,1,0)</f>
        <v>0</v>
      </c>
      <c r="AM46" s="79">
        <f>IF(F15=25,1,0)</f>
        <v>0</v>
      </c>
      <c r="AN46" s="80">
        <f>IF(F15=22,1,0)</f>
        <v>0</v>
      </c>
      <c r="AO46" s="78">
        <f>IF(G15=30,1,0)</f>
        <v>0</v>
      </c>
      <c r="AP46" s="79">
        <f>IF(G15=25,1,0)</f>
        <v>0</v>
      </c>
      <c r="AQ46" s="80">
        <f>IF(G15=22,1,0)</f>
        <v>0</v>
      </c>
      <c r="AR46" s="78">
        <f>IF(H15=30,1,0)</f>
        <v>0</v>
      </c>
      <c r="AS46" s="79">
        <f>IF(H15=25,1,0)</f>
        <v>0</v>
      </c>
      <c r="AT46" s="80">
        <f>IF(H15=22,1,0)</f>
        <v>0</v>
      </c>
      <c r="AU46" s="78">
        <f>IF(I15=30,1,0)</f>
        <v>0</v>
      </c>
      <c r="AV46" s="79">
        <f>IF(I15=25,1,0)</f>
        <v>0</v>
      </c>
      <c r="AW46" s="80">
        <f>IF(I15=22,1,0)</f>
        <v>0</v>
      </c>
      <c r="AX46" s="78">
        <f>IF(J15=30,1,0)</f>
        <v>0</v>
      </c>
      <c r="AY46" s="79">
        <f>IF(J15=25,1,0)</f>
        <v>0</v>
      </c>
      <c r="AZ46" s="80">
        <f>IF(J15=22,1,0)</f>
        <v>0</v>
      </c>
    </row>
    <row r="47" spans="2:52" s="3" customFormat="1" ht="13.5" customHeight="1" thickBot="1">
      <c r="B47"/>
      <c r="C47"/>
      <c r="D47"/>
      <c r="E47"/>
      <c r="F47"/>
      <c r="G47"/>
      <c r="H47"/>
      <c r="I47"/>
      <c r="J47"/>
      <c r="K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 s="78" t="e">
        <f>IF(#REF!=30,1,0)</f>
        <v>#REF!</v>
      </c>
      <c r="AJ47" s="79" t="e">
        <f>IF(#REF!=25,1,0)</f>
        <v>#REF!</v>
      </c>
      <c r="AK47" s="80" t="e">
        <f>IF(#REF!=22,1,0)</f>
        <v>#REF!</v>
      </c>
      <c r="AL47" s="78" t="e">
        <f>IF(#REF!=30,1,0)</f>
        <v>#REF!</v>
      </c>
      <c r="AM47" s="79" t="e">
        <f>IF(#REF!=25,1,0)</f>
        <v>#REF!</v>
      </c>
      <c r="AN47" s="80" t="e">
        <f>IF(#REF!=22,1,0)</f>
        <v>#REF!</v>
      </c>
      <c r="AO47" s="78" t="e">
        <f>IF(#REF!=30,1,0)</f>
        <v>#REF!</v>
      </c>
      <c r="AP47" s="79" t="e">
        <f>IF(#REF!=25,1,0)</f>
        <v>#REF!</v>
      </c>
      <c r="AQ47" s="80" t="e">
        <f>IF(#REF!=22,1,0)</f>
        <v>#REF!</v>
      </c>
      <c r="AR47" s="78" t="e">
        <f>IF(#REF!=30,1,0)</f>
        <v>#REF!</v>
      </c>
      <c r="AS47" s="79" t="e">
        <f>IF(#REF!=25,1,0)</f>
        <v>#REF!</v>
      </c>
      <c r="AT47" s="80" t="e">
        <f>IF(#REF!=22,1,0)</f>
        <v>#REF!</v>
      </c>
      <c r="AU47" s="78" t="e">
        <f>IF(#REF!=30,1,0)</f>
        <v>#REF!</v>
      </c>
      <c r="AV47" s="79" t="e">
        <f>IF(#REF!=25,1,0)</f>
        <v>#REF!</v>
      </c>
      <c r="AW47" s="80" t="e">
        <f>IF(#REF!=22,1,0)</f>
        <v>#REF!</v>
      </c>
      <c r="AX47" s="78" t="e">
        <f>IF(#REF!=30,1,0)</f>
        <v>#REF!</v>
      </c>
      <c r="AY47" s="79" t="e">
        <f>IF(#REF!=25,1,0)</f>
        <v>#REF!</v>
      </c>
      <c r="AZ47" s="80" t="e">
        <f>IF(#REF!=22,1,0)</f>
        <v>#REF!</v>
      </c>
    </row>
    <row r="48" spans="2:52" s="3" customFormat="1" ht="13.5" customHeight="1" thickBot="1">
      <c r="B48"/>
      <c r="C48"/>
      <c r="D48"/>
      <c r="E48"/>
      <c r="F48"/>
      <c r="G48"/>
      <c r="H48"/>
      <c r="I48"/>
      <c r="J48"/>
      <c r="K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 s="78" t="e">
        <f>IF(#REF!=30,1,0)</f>
        <v>#REF!</v>
      </c>
      <c r="AJ48" s="79" t="e">
        <f>IF(#REF!=25,1,0)</f>
        <v>#REF!</v>
      </c>
      <c r="AK48" s="80" t="e">
        <f>IF(#REF!=22,1,0)</f>
        <v>#REF!</v>
      </c>
      <c r="AL48" s="78" t="e">
        <f>IF(#REF!=30,1,0)</f>
        <v>#REF!</v>
      </c>
      <c r="AM48" s="79" t="e">
        <f>IF(#REF!=25,1,0)</f>
        <v>#REF!</v>
      </c>
      <c r="AN48" s="80" t="e">
        <f>IF(#REF!=22,1,0)</f>
        <v>#REF!</v>
      </c>
      <c r="AO48" s="78" t="e">
        <f>IF(#REF!=30,1,0)</f>
        <v>#REF!</v>
      </c>
      <c r="AP48" s="79" t="e">
        <f>IF(#REF!=25,1,0)</f>
        <v>#REF!</v>
      </c>
      <c r="AQ48" s="80" t="e">
        <f>IF(#REF!=22,1,0)</f>
        <v>#REF!</v>
      </c>
      <c r="AR48" s="78" t="e">
        <f>IF(#REF!=30,1,0)</f>
        <v>#REF!</v>
      </c>
      <c r="AS48" s="79" t="e">
        <f>IF(#REF!=25,1,0)</f>
        <v>#REF!</v>
      </c>
      <c r="AT48" s="80" t="e">
        <f>IF(#REF!=22,1,0)</f>
        <v>#REF!</v>
      </c>
      <c r="AU48" s="78" t="e">
        <f>IF(#REF!=30,1,0)</f>
        <v>#REF!</v>
      </c>
      <c r="AV48" s="79" t="e">
        <f>IF(#REF!=25,1,0)</f>
        <v>#REF!</v>
      </c>
      <c r="AW48" s="80" t="e">
        <f>IF(#REF!=22,1,0)</f>
        <v>#REF!</v>
      </c>
      <c r="AX48" s="78" t="e">
        <f>IF(#REF!=30,1,0)</f>
        <v>#REF!</v>
      </c>
      <c r="AY48" s="79" t="e">
        <f>IF(#REF!=25,1,0)</f>
        <v>#REF!</v>
      </c>
      <c r="AZ48" s="80" t="e">
        <f>IF(#REF!=22,1,0)</f>
        <v>#REF!</v>
      </c>
    </row>
    <row r="49" spans="2:52" s="3" customFormat="1" ht="13.5" customHeight="1" thickBot="1">
      <c r="B49"/>
      <c r="C49"/>
      <c r="D49"/>
      <c r="E49"/>
      <c r="F49"/>
      <c r="G49"/>
      <c r="H49"/>
      <c r="I49"/>
      <c r="J49"/>
      <c r="K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78" t="e">
        <f>IF(#REF!=30,1,0)</f>
        <v>#REF!</v>
      </c>
      <c r="AJ49" s="79" t="e">
        <f>IF(#REF!=25,1,0)</f>
        <v>#REF!</v>
      </c>
      <c r="AK49" s="80" t="e">
        <f>IF(#REF!=22,1,0)</f>
        <v>#REF!</v>
      </c>
      <c r="AL49" s="78" t="e">
        <f>IF(#REF!=30,1,0)</f>
        <v>#REF!</v>
      </c>
      <c r="AM49" s="79" t="e">
        <f>IF(#REF!=25,1,0)</f>
        <v>#REF!</v>
      </c>
      <c r="AN49" s="80" t="e">
        <f>IF(#REF!=22,1,0)</f>
        <v>#REF!</v>
      </c>
      <c r="AO49" s="78" t="e">
        <f>IF(#REF!=30,1,0)</f>
        <v>#REF!</v>
      </c>
      <c r="AP49" s="79" t="e">
        <f>IF(#REF!=25,1,0)</f>
        <v>#REF!</v>
      </c>
      <c r="AQ49" s="80" t="e">
        <f>IF(#REF!=22,1,0)</f>
        <v>#REF!</v>
      </c>
      <c r="AR49" s="78" t="e">
        <f>IF(#REF!=30,1,0)</f>
        <v>#REF!</v>
      </c>
      <c r="AS49" s="79" t="e">
        <f>IF(#REF!=25,1,0)</f>
        <v>#REF!</v>
      </c>
      <c r="AT49" s="80" t="e">
        <f>IF(#REF!=22,1,0)</f>
        <v>#REF!</v>
      </c>
      <c r="AU49" s="78" t="e">
        <f>IF(#REF!=30,1,0)</f>
        <v>#REF!</v>
      </c>
      <c r="AV49" s="79" t="e">
        <f>IF(#REF!=25,1,0)</f>
        <v>#REF!</v>
      </c>
      <c r="AW49" s="80" t="e">
        <f>IF(#REF!=22,1,0)</f>
        <v>#REF!</v>
      </c>
      <c r="AX49" s="78" t="e">
        <f>IF(#REF!=30,1,0)</f>
        <v>#REF!</v>
      </c>
      <c r="AY49" s="79" t="e">
        <f>IF(#REF!=25,1,0)</f>
        <v>#REF!</v>
      </c>
      <c r="AZ49" s="80" t="e">
        <f>IF(#REF!=22,1,0)</f>
        <v>#REF!</v>
      </c>
    </row>
    <row r="50" spans="2:52" s="3" customFormat="1" ht="13.5" customHeight="1" thickBot="1">
      <c r="B50"/>
      <c r="C50"/>
      <c r="D50"/>
      <c r="E50"/>
      <c r="F50"/>
      <c r="G50"/>
      <c r="H50"/>
      <c r="I50"/>
      <c r="J50"/>
      <c r="K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 s="78" t="e">
        <f>IF(#REF!=30,1,0)</f>
        <v>#REF!</v>
      </c>
      <c r="AJ50" s="79" t="e">
        <f>IF(#REF!=25,1,0)</f>
        <v>#REF!</v>
      </c>
      <c r="AK50" s="80" t="e">
        <f>IF(#REF!=22,1,0)</f>
        <v>#REF!</v>
      </c>
      <c r="AL50" s="78" t="e">
        <f>IF(#REF!=30,1,0)</f>
        <v>#REF!</v>
      </c>
      <c r="AM50" s="79" t="e">
        <f>IF(#REF!=25,1,0)</f>
        <v>#REF!</v>
      </c>
      <c r="AN50" s="80" t="e">
        <f>IF(#REF!=22,1,0)</f>
        <v>#REF!</v>
      </c>
      <c r="AO50" s="78" t="e">
        <f>IF(#REF!=30,1,0)</f>
        <v>#REF!</v>
      </c>
      <c r="AP50" s="79" t="e">
        <f>IF(#REF!=25,1,0)</f>
        <v>#REF!</v>
      </c>
      <c r="AQ50" s="80" t="e">
        <f>IF(#REF!=22,1,0)</f>
        <v>#REF!</v>
      </c>
      <c r="AR50" s="78" t="e">
        <f>IF(#REF!=30,1,0)</f>
        <v>#REF!</v>
      </c>
      <c r="AS50" s="79" t="e">
        <f>IF(#REF!=25,1,0)</f>
        <v>#REF!</v>
      </c>
      <c r="AT50" s="80" t="e">
        <f>IF(#REF!=22,1,0)</f>
        <v>#REF!</v>
      </c>
      <c r="AU50" s="78" t="e">
        <f>IF(#REF!=30,1,0)</f>
        <v>#REF!</v>
      </c>
      <c r="AV50" s="79" t="e">
        <f>IF(#REF!=25,1,0)</f>
        <v>#REF!</v>
      </c>
      <c r="AW50" s="80" t="e">
        <f>IF(#REF!=22,1,0)</f>
        <v>#REF!</v>
      </c>
      <c r="AX50" s="78" t="e">
        <f>IF(#REF!=30,1,0)</f>
        <v>#REF!</v>
      </c>
      <c r="AY50" s="79" t="e">
        <f>IF(#REF!=25,1,0)</f>
        <v>#REF!</v>
      </c>
      <c r="AZ50" s="80" t="e">
        <f>IF(#REF!=22,1,0)</f>
        <v>#REF!</v>
      </c>
    </row>
    <row r="51" spans="2:52" s="3" customFormat="1" ht="13.5" customHeight="1" thickBot="1">
      <c r="B51"/>
      <c r="C51"/>
      <c r="D51"/>
      <c r="E51"/>
      <c r="F51"/>
      <c r="G51"/>
      <c r="H51"/>
      <c r="I51"/>
      <c r="J51"/>
      <c r="K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s="78" t="e">
        <f>IF(#REF!=30,1,0)</f>
        <v>#REF!</v>
      </c>
      <c r="AJ51" s="79" t="e">
        <f>IF(#REF!=25,1,0)</f>
        <v>#REF!</v>
      </c>
      <c r="AK51" s="80" t="e">
        <f>IF(#REF!=22,1,0)</f>
        <v>#REF!</v>
      </c>
      <c r="AL51" s="78" t="e">
        <f>IF(#REF!=30,1,0)</f>
        <v>#REF!</v>
      </c>
      <c r="AM51" s="79" t="e">
        <f>IF(#REF!=25,1,0)</f>
        <v>#REF!</v>
      </c>
      <c r="AN51" s="80" t="e">
        <f>IF(#REF!=22,1,0)</f>
        <v>#REF!</v>
      </c>
      <c r="AO51" s="78" t="e">
        <f>IF(#REF!=30,1,0)</f>
        <v>#REF!</v>
      </c>
      <c r="AP51" s="79" t="e">
        <f>IF(#REF!=25,1,0)</f>
        <v>#REF!</v>
      </c>
      <c r="AQ51" s="80" t="e">
        <f>IF(#REF!=22,1,0)</f>
        <v>#REF!</v>
      </c>
      <c r="AR51" s="78" t="e">
        <f>IF(#REF!=30,1,0)</f>
        <v>#REF!</v>
      </c>
      <c r="AS51" s="79" t="e">
        <f>IF(#REF!=25,1,0)</f>
        <v>#REF!</v>
      </c>
      <c r="AT51" s="80" t="e">
        <f>IF(#REF!=22,1,0)</f>
        <v>#REF!</v>
      </c>
      <c r="AU51" s="78" t="e">
        <f>IF(#REF!=30,1,0)</f>
        <v>#REF!</v>
      </c>
      <c r="AV51" s="79" t="e">
        <f>IF(#REF!=25,1,0)</f>
        <v>#REF!</v>
      </c>
      <c r="AW51" s="80" t="e">
        <f>IF(#REF!=22,1,0)</f>
        <v>#REF!</v>
      </c>
      <c r="AX51" s="78" t="e">
        <f>IF(#REF!=30,1,0)</f>
        <v>#REF!</v>
      </c>
      <c r="AY51" s="79" t="e">
        <f>IF(#REF!=25,1,0)</f>
        <v>#REF!</v>
      </c>
      <c r="AZ51" s="80" t="e">
        <f>IF(#REF!=22,1,0)</f>
        <v>#REF!</v>
      </c>
    </row>
    <row r="52" spans="2:52" s="3" customFormat="1" ht="13.5" customHeight="1" thickBot="1">
      <c r="B52"/>
      <c r="C52"/>
      <c r="D52"/>
      <c r="E52"/>
      <c r="F52"/>
      <c r="G52"/>
      <c r="H52"/>
      <c r="I52"/>
      <c r="J52"/>
      <c r="K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78" t="e">
        <f>IF(#REF!=30,1,0)</f>
        <v>#REF!</v>
      </c>
      <c r="AJ52" s="79" t="e">
        <f>IF(#REF!=25,1,0)</f>
        <v>#REF!</v>
      </c>
      <c r="AK52" s="80" t="e">
        <f>IF(#REF!=22,1,0)</f>
        <v>#REF!</v>
      </c>
      <c r="AL52" s="78" t="e">
        <f>IF(#REF!=30,1,0)</f>
        <v>#REF!</v>
      </c>
      <c r="AM52" s="79" t="e">
        <f>IF(#REF!=25,1,0)</f>
        <v>#REF!</v>
      </c>
      <c r="AN52" s="80" t="e">
        <f>IF(#REF!=22,1,0)</f>
        <v>#REF!</v>
      </c>
      <c r="AO52" s="78" t="e">
        <f>IF(#REF!=30,1,0)</f>
        <v>#REF!</v>
      </c>
      <c r="AP52" s="79" t="e">
        <f>IF(#REF!=25,1,0)</f>
        <v>#REF!</v>
      </c>
      <c r="AQ52" s="80" t="e">
        <f>IF(#REF!=22,1,0)</f>
        <v>#REF!</v>
      </c>
      <c r="AR52" s="78" t="e">
        <f>IF(#REF!=30,1,0)</f>
        <v>#REF!</v>
      </c>
      <c r="AS52" s="79" t="e">
        <f>IF(#REF!=25,1,0)</f>
        <v>#REF!</v>
      </c>
      <c r="AT52" s="80" t="e">
        <f>IF(#REF!=22,1,0)</f>
        <v>#REF!</v>
      </c>
      <c r="AU52" s="78" t="e">
        <f>IF(#REF!=30,1,0)</f>
        <v>#REF!</v>
      </c>
      <c r="AV52" s="79" t="e">
        <f>IF(#REF!=25,1,0)</f>
        <v>#REF!</v>
      </c>
      <c r="AW52" s="80" t="e">
        <f>IF(#REF!=22,1,0)</f>
        <v>#REF!</v>
      </c>
      <c r="AX52" s="78" t="e">
        <f>IF(#REF!=30,1,0)</f>
        <v>#REF!</v>
      </c>
      <c r="AY52" s="79" t="e">
        <f>IF(#REF!=25,1,0)</f>
        <v>#REF!</v>
      </c>
      <c r="AZ52" s="80" t="e">
        <f>IF(#REF!=22,1,0)</f>
        <v>#REF!</v>
      </c>
    </row>
    <row r="53" ht="13.5" customHeight="1"/>
  </sheetData>
  <sheetProtection/>
  <mergeCells count="1">
    <mergeCell ref="B16:K16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landscape" paperSize="9" r:id="rId3"/>
  <headerFooter alignWithMargins="0">
    <oddHeader>&amp;C&amp;"Arial,Fett"&amp;36SLOT - ANGELS 
Clubmeisterschaft 2012/2013</oddHeader>
  </headerFooter>
  <rowBreaks count="3" manualBreakCount="3">
    <brk id="54" max="15" man="1"/>
    <brk id="108" max="15" man="1"/>
    <brk id="162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2">
      <selection activeCell="B46" sqref="B46"/>
    </sheetView>
  </sheetViews>
  <sheetFormatPr defaultColWidth="11.421875" defaultRowHeight="12.75"/>
  <cols>
    <col min="2" max="2" width="36.00390625" style="17" bestFit="1" customWidth="1"/>
    <col min="3" max="3" width="11.421875" style="16" customWidth="1"/>
  </cols>
  <sheetData>
    <row r="1" spans="2:3" ht="27">
      <c r="B1" s="29" t="s">
        <v>1</v>
      </c>
      <c r="C1" s="18"/>
    </row>
    <row r="2" spans="1:4" ht="20.25">
      <c r="A2" s="9" t="s">
        <v>11</v>
      </c>
      <c r="B2" s="40" t="s">
        <v>17</v>
      </c>
      <c r="C2" s="18"/>
      <c r="D2" s="18"/>
    </row>
    <row r="3" spans="1:4" ht="20.25">
      <c r="A3" s="9" t="s">
        <v>45</v>
      </c>
      <c r="B3" s="40" t="s">
        <v>13</v>
      </c>
      <c r="C3" s="18"/>
      <c r="D3" s="18"/>
    </row>
    <row r="4" spans="1:3" ht="20.25">
      <c r="A4" s="9" t="s">
        <v>46</v>
      </c>
      <c r="B4" s="40" t="s">
        <v>3</v>
      </c>
      <c r="C4" s="18"/>
    </row>
    <row r="5" spans="1:3" ht="20.25">
      <c r="A5" s="9" t="s">
        <v>47</v>
      </c>
      <c r="B5" s="40" t="s">
        <v>21</v>
      </c>
      <c r="C5" s="18"/>
    </row>
    <row r="6" spans="1:3" ht="20.25">
      <c r="A6" s="9" t="s">
        <v>48</v>
      </c>
      <c r="B6" s="41" t="s">
        <v>44</v>
      </c>
      <c r="C6" s="18"/>
    </row>
    <row r="7" spans="1:3" ht="20.25">
      <c r="A7" s="9" t="s">
        <v>49</v>
      </c>
      <c r="B7" s="41" t="s">
        <v>101</v>
      </c>
      <c r="C7" s="18"/>
    </row>
    <row r="8" spans="1:4" ht="20.25">
      <c r="A8" s="9" t="s">
        <v>50</v>
      </c>
      <c r="B8" s="40" t="s">
        <v>20</v>
      </c>
      <c r="C8" s="18"/>
      <c r="D8" s="18"/>
    </row>
    <row r="9" spans="1:3" ht="20.25">
      <c r="A9" s="9" t="s">
        <v>51</v>
      </c>
      <c r="B9" s="40" t="s">
        <v>24</v>
      </c>
      <c r="C9" s="18"/>
    </row>
    <row r="10" spans="1:2" ht="20.25">
      <c r="A10" s="9" t="s">
        <v>52</v>
      </c>
      <c r="B10" s="40" t="s">
        <v>22</v>
      </c>
    </row>
    <row r="11" spans="1:3" ht="20.25">
      <c r="A11" s="9" t="s">
        <v>53</v>
      </c>
      <c r="B11" s="40" t="s">
        <v>15</v>
      </c>
      <c r="C11" s="18"/>
    </row>
    <row r="12" spans="1:3" ht="20.25">
      <c r="A12" s="9" t="s">
        <v>54</v>
      </c>
      <c r="B12" s="40" t="s">
        <v>12</v>
      </c>
      <c r="C12" s="18"/>
    </row>
    <row r="13" spans="1:3" ht="20.25">
      <c r="A13" s="9" t="s">
        <v>55</v>
      </c>
      <c r="B13" s="41" t="s">
        <v>43</v>
      </c>
      <c r="C13" s="18"/>
    </row>
    <row r="14" spans="1:3" ht="20.25">
      <c r="A14" s="9" t="s">
        <v>56</v>
      </c>
      <c r="B14" s="40" t="s">
        <v>19</v>
      </c>
      <c r="C14" s="18"/>
    </row>
    <row r="15" spans="1:3" ht="20.25">
      <c r="A15" s="9" t="s">
        <v>57</v>
      </c>
      <c r="B15" s="40" t="s">
        <v>14</v>
      </c>
      <c r="C15" s="18"/>
    </row>
    <row r="16" spans="1:3" ht="20.25">
      <c r="A16" s="9" t="s">
        <v>58</v>
      </c>
      <c r="B16" s="40" t="s">
        <v>28</v>
      </c>
      <c r="C16" s="18"/>
    </row>
    <row r="17" spans="1:2" ht="20.25">
      <c r="A17" s="9" t="s">
        <v>59</v>
      </c>
      <c r="B17" s="40" t="s">
        <v>23</v>
      </c>
    </row>
    <row r="18" spans="1:3" ht="20.25">
      <c r="A18" s="9" t="s">
        <v>60</v>
      </c>
      <c r="B18" s="40" t="s">
        <v>27</v>
      </c>
      <c r="C18" s="18"/>
    </row>
    <row r="19" spans="1:3" ht="20.25">
      <c r="A19" s="9" t="s">
        <v>61</v>
      </c>
      <c r="B19" s="40" t="s">
        <v>26</v>
      </c>
      <c r="C19" s="18"/>
    </row>
    <row r="20" spans="1:2" ht="20.25">
      <c r="A20" s="9" t="s">
        <v>62</v>
      </c>
      <c r="B20" s="40" t="s">
        <v>29</v>
      </c>
    </row>
    <row r="21" spans="1:2" ht="20.25">
      <c r="A21" s="9" t="s">
        <v>63</v>
      </c>
      <c r="B21" s="40" t="s">
        <v>4</v>
      </c>
    </row>
    <row r="22" spans="1:2" ht="20.25">
      <c r="A22" s="9" t="s">
        <v>64</v>
      </c>
      <c r="B22" s="40" t="s">
        <v>32</v>
      </c>
    </row>
    <row r="23" spans="1:2" ht="20.25">
      <c r="A23" s="9" t="s">
        <v>65</v>
      </c>
      <c r="B23" s="40" t="s">
        <v>30</v>
      </c>
    </row>
    <row r="24" spans="1:2" ht="20.25">
      <c r="A24" s="9" t="s">
        <v>66</v>
      </c>
      <c r="B24" s="41" t="s">
        <v>31</v>
      </c>
    </row>
    <row r="25" spans="1:2" ht="20.25">
      <c r="A25" s="9" t="s">
        <v>67</v>
      </c>
      <c r="B25" s="40" t="s">
        <v>33</v>
      </c>
    </row>
    <row r="26" spans="1:2" ht="20.25">
      <c r="A26" s="9" t="s">
        <v>68</v>
      </c>
      <c r="B26" s="41" t="s">
        <v>42</v>
      </c>
    </row>
    <row r="27" spans="1:2" ht="20.25">
      <c r="A27" s="9" t="s">
        <v>69</v>
      </c>
      <c r="B27" s="40" t="s">
        <v>5</v>
      </c>
    </row>
    <row r="28" spans="1:2" ht="20.25">
      <c r="A28" s="9" t="s">
        <v>70</v>
      </c>
      <c r="B28" s="40" t="s">
        <v>18</v>
      </c>
    </row>
    <row r="29" spans="1:2" ht="20.25">
      <c r="A29" s="9" t="s">
        <v>71</v>
      </c>
      <c r="B29" s="40" t="s">
        <v>34</v>
      </c>
    </row>
    <row r="30" spans="1:2" ht="20.25">
      <c r="A30" s="9" t="s">
        <v>72</v>
      </c>
      <c r="B30" s="40" t="s">
        <v>38</v>
      </c>
    </row>
    <row r="31" spans="1:2" ht="20.25">
      <c r="A31" s="9" t="s">
        <v>73</v>
      </c>
      <c r="B31" s="40" t="s">
        <v>37</v>
      </c>
    </row>
    <row r="32" spans="1:2" ht="20.25">
      <c r="A32" s="9" t="s">
        <v>74</v>
      </c>
      <c r="B32" s="40" t="s">
        <v>36</v>
      </c>
    </row>
    <row r="33" spans="1:2" ht="20.25">
      <c r="A33" s="9" t="s">
        <v>75</v>
      </c>
      <c r="B33" s="40" t="s">
        <v>35</v>
      </c>
    </row>
    <row r="34" spans="1:2" ht="20.25">
      <c r="A34" s="9" t="s">
        <v>76</v>
      </c>
      <c r="B34" s="40" t="s">
        <v>7</v>
      </c>
    </row>
    <row r="35" spans="1:2" ht="20.25">
      <c r="A35" s="9" t="s">
        <v>77</v>
      </c>
      <c r="B35" s="40" t="s">
        <v>39</v>
      </c>
    </row>
    <row r="36" spans="1:2" ht="20.25">
      <c r="A36" s="9" t="s">
        <v>78</v>
      </c>
      <c r="B36" s="40" t="s">
        <v>40</v>
      </c>
    </row>
    <row r="37" spans="1:2" ht="20.25">
      <c r="A37" s="9" t="s">
        <v>79</v>
      </c>
      <c r="B37" s="41" t="s">
        <v>41</v>
      </c>
    </row>
    <row r="38" spans="1:4" ht="20.25">
      <c r="A38" s="9" t="s">
        <v>80</v>
      </c>
      <c r="B38" s="40" t="s">
        <v>25</v>
      </c>
      <c r="C38" s="18"/>
      <c r="D38" s="18"/>
    </row>
    <row r="39" spans="1:2" ht="20.25">
      <c r="A39" s="9" t="s">
        <v>81</v>
      </c>
      <c r="B39" s="40" t="s">
        <v>16</v>
      </c>
    </row>
    <row r="40" spans="1:2" ht="20.25">
      <c r="A40" s="9" t="s">
        <v>82</v>
      </c>
      <c r="B40" s="58" t="s">
        <v>109</v>
      </c>
    </row>
    <row r="41" spans="1:2" ht="20.25">
      <c r="A41" s="9" t="s">
        <v>83</v>
      </c>
      <c r="B41" s="58" t="s">
        <v>110</v>
      </c>
    </row>
    <row r="42" spans="1:2" ht="20.25">
      <c r="A42" s="9" t="s">
        <v>84</v>
      </c>
      <c r="B42" s="58" t="s">
        <v>111</v>
      </c>
    </row>
    <row r="43" spans="1:2" ht="20.25">
      <c r="A43" s="9" t="s">
        <v>85</v>
      </c>
      <c r="B43" s="58" t="s">
        <v>112</v>
      </c>
    </row>
    <row r="44" spans="1:2" ht="20.25">
      <c r="A44" s="9" t="s">
        <v>86</v>
      </c>
      <c r="B44" s="58" t="s">
        <v>113</v>
      </c>
    </row>
    <row r="45" spans="1:2" ht="20.25">
      <c r="A45" s="9" t="s">
        <v>87</v>
      </c>
      <c r="B45" s="41" t="s">
        <v>127</v>
      </c>
    </row>
    <row r="46" spans="1:2" ht="20.25">
      <c r="A46" s="9" t="s">
        <v>88</v>
      </c>
      <c r="B46" s="41">
        <v>45</v>
      </c>
    </row>
    <row r="47" spans="1:2" ht="20.25">
      <c r="A47" s="9" t="s">
        <v>89</v>
      </c>
      <c r="B47" s="41">
        <v>46</v>
      </c>
    </row>
    <row r="48" spans="1:2" ht="20.25">
      <c r="A48" s="9" t="s">
        <v>90</v>
      </c>
      <c r="B48" s="41">
        <v>47</v>
      </c>
    </row>
    <row r="49" spans="1:2" ht="20.25">
      <c r="A49" s="9" t="s">
        <v>91</v>
      </c>
      <c r="B49" s="41">
        <v>48</v>
      </c>
    </row>
    <row r="50" spans="1:2" ht="20.25">
      <c r="A50" s="9" t="s">
        <v>92</v>
      </c>
      <c r="B50" s="41">
        <v>49</v>
      </c>
    </row>
    <row r="51" spans="1:2" ht="21" thickBot="1">
      <c r="A51" s="43" t="s">
        <v>93</v>
      </c>
      <c r="B51" s="42">
        <v>50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J25" sqref="J25"/>
    </sheetView>
  </sheetViews>
  <sheetFormatPr defaultColWidth="20.421875" defaultRowHeight="12.75"/>
  <cols>
    <col min="1" max="1" width="1.1484375" style="6" customWidth="1"/>
    <col min="2" max="2" width="13.57421875" style="6" bestFit="1" customWidth="1"/>
    <col min="3" max="3" width="36.00390625" style="15" bestFit="1" customWidth="1"/>
    <col min="4" max="4" width="8.57421875" style="28" bestFit="1" customWidth="1"/>
    <col min="5" max="6" width="8.57421875" style="6" bestFit="1" customWidth="1"/>
    <col min="7" max="7" width="12.00390625" style="6" bestFit="1" customWidth="1"/>
    <col min="8" max="8" width="15.421875" style="6" bestFit="1" customWidth="1"/>
    <col min="9" max="9" width="16.57421875" style="0" bestFit="1" customWidth="1"/>
    <col min="10" max="10" width="16.00390625" style="6" bestFit="1" customWidth="1"/>
    <col min="11" max="11" width="20.28125" style="6" bestFit="1" customWidth="1"/>
    <col min="12" max="12" width="1.7109375" style="6" customWidth="1"/>
    <col min="13" max="13" width="27.00390625" style="6" customWidth="1"/>
    <col min="14" max="14" width="6.00390625" style="0" customWidth="1"/>
    <col min="15" max="15" width="6.00390625" style="6" customWidth="1"/>
    <col min="16" max="17" width="13.28125" style="6" customWidth="1"/>
    <col min="18" max="18" width="14.57421875" style="6" customWidth="1"/>
    <col min="19" max="19" width="14.8515625" style="6" customWidth="1"/>
    <col min="20" max="36" width="6.00390625" style="6" customWidth="1"/>
    <col min="37" max="16384" width="20.421875" style="6" customWidth="1"/>
  </cols>
  <sheetData>
    <row r="1" ht="21.75" customHeight="1" thickBot="1">
      <c r="C1" s="20"/>
    </row>
    <row r="2" spans="1:11" ht="67.5" customHeight="1" thickBot="1">
      <c r="A2" s="22"/>
      <c r="B2" s="120" t="s">
        <v>121</v>
      </c>
      <c r="C2" s="121"/>
      <c r="D2" s="121"/>
      <c r="E2" s="121"/>
      <c r="F2" s="121"/>
      <c r="G2" s="121"/>
      <c r="H2" s="121"/>
      <c r="I2" s="121"/>
      <c r="J2" s="121"/>
      <c r="K2" s="122"/>
    </row>
    <row r="3" ht="48" customHeight="1" thickBot="1"/>
    <row r="4" spans="2:11" s="91" customFormat="1" ht="23.25">
      <c r="B4" s="93" t="s">
        <v>0</v>
      </c>
      <c r="C4" s="83" t="s">
        <v>1</v>
      </c>
      <c r="D4" s="94" t="s">
        <v>96</v>
      </c>
      <c r="E4" s="94" t="s">
        <v>97</v>
      </c>
      <c r="F4" s="94" t="s">
        <v>98</v>
      </c>
      <c r="G4" s="94" t="s">
        <v>99</v>
      </c>
      <c r="H4" s="90" t="s">
        <v>8</v>
      </c>
      <c r="I4" s="83" t="s">
        <v>100</v>
      </c>
      <c r="J4" s="94" t="s">
        <v>94</v>
      </c>
      <c r="K4" s="95" t="s">
        <v>95</v>
      </c>
    </row>
    <row r="5" spans="2:11" s="31" customFormat="1" ht="25.5" customHeight="1">
      <c r="B5" s="47" t="s">
        <v>11</v>
      </c>
      <c r="C5" s="75" t="s">
        <v>21</v>
      </c>
      <c r="D5" s="48">
        <f>SUM('Tag &amp; Nacht 2013'!AI6+'Tag &amp; Nacht 2013'!AL6+'Tag &amp; Nacht 2013'!AO6+'Tag &amp; Nacht 2013'!AR6+'Tag &amp; Nacht 2013'!AU6+'Tag &amp; Nacht 2013'!AX6)</f>
        <v>1</v>
      </c>
      <c r="E5" s="48">
        <f>SUM('Tag &amp; Nacht 2013'!AJ6+'Tag &amp; Nacht 2013'!AM6+'Tag &amp; Nacht 2013'!AP6+'Tag &amp; Nacht 2013'!AS6+'Tag &amp; Nacht 2013'!AV6+'Tag &amp; Nacht 2013'!AY6)</f>
        <v>0</v>
      </c>
      <c r="F5" s="48">
        <f>SUM('Tag &amp; Nacht 2013'!AK6+'Tag &amp; Nacht 2013'!AN6+'Tag &amp; Nacht 2013'!AQ6+'Tag &amp; Nacht 2013'!AT6+'Tag &amp; Nacht 2013'!AW6+'Tag &amp; Nacht 2013'!AZ6)</f>
        <v>0</v>
      </c>
      <c r="G5" s="48">
        <f aca="true" t="shared" si="0" ref="G5:G17">SUM(D5:F5)</f>
        <v>1</v>
      </c>
      <c r="H5" s="48">
        <f>SUM('Tag &amp; Nacht 2013'!K3)</f>
        <v>50</v>
      </c>
      <c r="I5" s="50">
        <f>SUM('Tag &amp; Nacht'!F5)</f>
        <v>365.56</v>
      </c>
      <c r="J5" s="52">
        <f>SUM('Tag &amp; Nacht'!H5)</f>
        <v>2</v>
      </c>
      <c r="K5" s="51">
        <f aca="true" t="shared" si="1" ref="K5:K17">SUM(I5/J5)</f>
        <v>182.78</v>
      </c>
    </row>
    <row r="6" spans="2:11" s="31" customFormat="1" ht="25.5" customHeight="1">
      <c r="B6" s="47" t="s">
        <v>45</v>
      </c>
      <c r="C6" s="75" t="s">
        <v>17</v>
      </c>
      <c r="D6" s="48">
        <f>SUM('Tag &amp; Nacht 2013'!AI3+'Tag &amp; Nacht 2013'!AL3+'Tag &amp; Nacht 2013'!AO3+'Tag &amp; Nacht 2013'!AR3+'Tag &amp; Nacht 2013'!AU3+'Tag &amp; Nacht 2013'!AX3)</f>
        <v>1</v>
      </c>
      <c r="E6" s="48">
        <f>SUM('Tag &amp; Nacht 2013'!AJ3+'Tag &amp; Nacht 2013'!AM3+'Tag &amp; Nacht 2013'!AP3+'Tag &amp; Nacht 2013'!AS3+'Tag &amp; Nacht 2013'!AV3+'Tag &amp; Nacht 2013'!AY3)</f>
        <v>0</v>
      </c>
      <c r="F6" s="48">
        <f>SUM('Tag &amp; Nacht 2013'!AK3+'Tag &amp; Nacht 2013'!AN3+'Tag &amp; Nacht 2013'!AQ3+'Tag &amp; Nacht 2013'!AT3+'Tag &amp; Nacht 2013'!AW3+'Tag &amp; Nacht 2013'!AZ3)</f>
        <v>0</v>
      </c>
      <c r="G6" s="48">
        <f t="shared" si="0"/>
        <v>1</v>
      </c>
      <c r="H6" s="48">
        <f>SUM('Tag &amp; Nacht 2013'!K4)</f>
        <v>50</v>
      </c>
      <c r="I6" s="50">
        <f>SUM('Tag &amp; Nacht'!F6)</f>
        <v>365.08000000000004</v>
      </c>
      <c r="J6" s="52">
        <f>SUM('Tag &amp; Nacht'!H6)</f>
        <v>2</v>
      </c>
      <c r="K6" s="51">
        <f t="shared" si="1"/>
        <v>182.54000000000002</v>
      </c>
    </row>
    <row r="7" spans="2:11" s="31" customFormat="1" ht="25.5" customHeight="1">
      <c r="B7" s="47" t="s">
        <v>46</v>
      </c>
      <c r="C7" s="75" t="s">
        <v>20</v>
      </c>
      <c r="D7" s="48">
        <f>SUM('Tag &amp; Nacht 2013'!AI4+'Tag &amp; Nacht 2013'!AL4+'Tag &amp; Nacht 2013'!AO4+'Tag &amp; Nacht 2013'!AR4+'Tag &amp; Nacht 2013'!AU4+'Tag &amp; Nacht 2013'!AX4)</f>
        <v>0</v>
      </c>
      <c r="E7" s="48">
        <f>SUM('Tag &amp; Nacht 2013'!AJ4+'Tag &amp; Nacht 2013'!AM4+'Tag &amp; Nacht 2013'!AP4+'Tag &amp; Nacht 2013'!AS4+'Tag &amp; Nacht 2013'!AV4+'Tag &amp; Nacht 2013'!AY4)</f>
        <v>2</v>
      </c>
      <c r="F7" s="48">
        <f>SUM('Tag &amp; Nacht 2013'!AK4+'Tag &amp; Nacht 2013'!AN4+'Tag &amp; Nacht 2013'!AQ4+'Tag &amp; Nacht 2013'!AT4+'Tag &amp; Nacht 2013'!AW4+'Tag &amp; Nacht 2013'!AZ4)</f>
        <v>0</v>
      </c>
      <c r="G7" s="48">
        <f t="shared" si="0"/>
        <v>2</v>
      </c>
      <c r="H7" s="48">
        <f>SUM('Tag &amp; Nacht 2013'!K5)</f>
        <v>50</v>
      </c>
      <c r="I7" s="50">
        <f>SUM('Tag &amp; Nacht'!F7)</f>
        <v>366.08</v>
      </c>
      <c r="J7" s="52">
        <f>SUM('Tag &amp; Nacht'!H7)</f>
        <v>2</v>
      </c>
      <c r="K7" s="51">
        <f t="shared" si="1"/>
        <v>183.04</v>
      </c>
    </row>
    <row r="8" spans="2:11" s="31" customFormat="1" ht="25.5" customHeight="1">
      <c r="B8" s="47" t="s">
        <v>47</v>
      </c>
      <c r="C8" s="75" t="s">
        <v>13</v>
      </c>
      <c r="D8" s="48">
        <f>SUM('Tag &amp; Nacht 2013'!AI5+'Tag &amp; Nacht 2013'!AL5+'Tag &amp; Nacht 2013'!AO5+'Tag &amp; Nacht 2013'!AR5+'Tag &amp; Nacht 2013'!AU5+'Tag &amp; Nacht 2013'!AX5)</f>
        <v>0</v>
      </c>
      <c r="E8" s="48">
        <f>SUM('Tag &amp; Nacht 2013'!AJ5+'Tag &amp; Nacht 2013'!AM5+'Tag &amp; Nacht 2013'!AP5+'Tag &amp; Nacht 2013'!AS5+'Tag &amp; Nacht 2013'!AV5+'Tag &amp; Nacht 2013'!AY5)</f>
        <v>0</v>
      </c>
      <c r="F8" s="48">
        <f>SUM('Tag &amp; Nacht 2013'!AK5+'Tag &amp; Nacht 2013'!AN5+'Tag &amp; Nacht 2013'!AQ5+'Tag &amp; Nacht 2013'!AT5+'Tag &amp; Nacht 2013'!AW5+'Tag &amp; Nacht 2013'!AZ5)</f>
        <v>2</v>
      </c>
      <c r="G8" s="48">
        <f t="shared" si="0"/>
        <v>2</v>
      </c>
      <c r="H8" s="48">
        <f>SUM('Tag &amp; Nacht 2013'!K6)</f>
        <v>44</v>
      </c>
      <c r="I8" s="50">
        <f>SUM('Tag &amp; Nacht'!F8)</f>
        <v>364.64</v>
      </c>
      <c r="J8" s="52">
        <f>SUM('Tag &amp; Nacht'!H8)</f>
        <v>2</v>
      </c>
      <c r="K8" s="51">
        <f t="shared" si="1"/>
        <v>182.32</v>
      </c>
    </row>
    <row r="9" spans="2:11" s="31" customFormat="1" ht="25.5" customHeight="1">
      <c r="B9" s="47" t="s">
        <v>48</v>
      </c>
      <c r="C9" s="76" t="s">
        <v>115</v>
      </c>
      <c r="D9" s="48">
        <f>SUM('Tag &amp; Nacht 2013'!AI8+'Tag &amp; Nacht 2013'!AL8+'Tag &amp; Nacht 2013'!AO8+'Tag &amp; Nacht 2013'!AR8+'Tag &amp; Nacht 2013'!AU8+'Tag &amp; Nacht 2013'!AX8)</f>
        <v>0</v>
      </c>
      <c r="E9" s="48">
        <f>SUM('Tag &amp; Nacht 2013'!AJ8+'Tag &amp; Nacht 2013'!AM8+'Tag &amp; Nacht 2013'!AP8+'Tag &amp; Nacht 2013'!AS8+'Tag &amp; Nacht 2013'!AV8+'Tag &amp; Nacht 2013'!AY8)</f>
        <v>0</v>
      </c>
      <c r="F9" s="48">
        <f>SUM('Tag &amp; Nacht 2013'!AK8+'Tag &amp; Nacht 2013'!AN8+'Tag &amp; Nacht 2013'!AQ8+'Tag &amp; Nacht 2013'!AT8+'Tag &amp; Nacht 2013'!AW8+'Tag &amp; Nacht 2013'!AZ8)</f>
        <v>0</v>
      </c>
      <c r="G9" s="48">
        <f t="shared" si="0"/>
        <v>0</v>
      </c>
      <c r="H9" s="48">
        <f>SUM('Tag &amp; Nacht 2013'!K7)</f>
        <v>30</v>
      </c>
      <c r="I9" s="50">
        <f>SUM('Tag &amp; Nacht'!F9)</f>
        <v>354.84000000000003</v>
      </c>
      <c r="J9" s="52">
        <f>SUM('Tag &amp; Nacht'!H9)</f>
        <v>2</v>
      </c>
      <c r="K9" s="51">
        <f t="shared" si="1"/>
        <v>177.42000000000002</v>
      </c>
    </row>
    <row r="10" spans="2:11" s="31" customFormat="1" ht="25.5" customHeight="1">
      <c r="B10" s="47" t="s">
        <v>49</v>
      </c>
      <c r="C10" s="76" t="s">
        <v>114</v>
      </c>
      <c r="D10" s="48">
        <f>SUM('Tag &amp; Nacht 2013'!AI7+'Tag &amp; Nacht 2013'!AL7+'Tag &amp; Nacht 2013'!AO7+'Tag &amp; Nacht 2013'!AR7+'Tag &amp; Nacht 2013'!AU7+'Tag &amp; Nacht 2013'!AX7)</f>
        <v>0</v>
      </c>
      <c r="E10" s="48">
        <f>SUM('Tag &amp; Nacht 2013'!AJ7+'Tag &amp; Nacht 2013'!AM7+'Tag &amp; Nacht 2013'!AP7+'Tag &amp; Nacht 2013'!AS7+'Tag &amp; Nacht 2013'!AV7+'Tag &amp; Nacht 2013'!AY7)</f>
        <v>0</v>
      </c>
      <c r="F10" s="48">
        <f>SUM('Tag &amp; Nacht 2013'!AK7+'Tag &amp; Nacht 2013'!AN7+'Tag &amp; Nacht 2013'!AQ7+'Tag &amp; Nacht 2013'!AT7+'Tag &amp; Nacht 2013'!AW7+'Tag &amp; Nacht 2013'!AZ7)</f>
        <v>0</v>
      </c>
      <c r="G10" s="48">
        <f t="shared" si="0"/>
        <v>0</v>
      </c>
      <c r="H10" s="48">
        <f>SUM('Tag &amp; Nacht 2013'!K8)</f>
        <v>28</v>
      </c>
      <c r="I10" s="50">
        <f>SUM('Tag &amp; Nacht'!F10)</f>
        <v>353.46</v>
      </c>
      <c r="J10" s="52">
        <f>SUM('Tag &amp; Nacht'!H10)</f>
        <v>2</v>
      </c>
      <c r="K10" s="51">
        <f t="shared" si="1"/>
        <v>176.73</v>
      </c>
    </row>
    <row r="11" spans="2:11" s="31" customFormat="1" ht="25.5" customHeight="1">
      <c r="B11" s="47" t="s">
        <v>50</v>
      </c>
      <c r="C11" s="76" t="s">
        <v>116</v>
      </c>
      <c r="D11" s="48">
        <f>SUM('Tag &amp; Nacht 2013'!AI10+'Tag &amp; Nacht 2013'!AL10+'Tag &amp; Nacht 2013'!AO10+'Tag &amp; Nacht 2013'!AR10+'Tag &amp; Nacht 2013'!AU10+'Tag &amp; Nacht 2013'!AX10)</f>
        <v>0</v>
      </c>
      <c r="E11" s="48">
        <f>SUM('Tag &amp; Nacht 2013'!AJ10+'Tag &amp; Nacht 2013'!AM10+'Tag &amp; Nacht 2013'!AP10+'Tag &amp; Nacht 2013'!AS10+'Tag &amp; Nacht 2013'!AV10+'Tag &amp; Nacht 2013'!AY10)</f>
        <v>0</v>
      </c>
      <c r="F11" s="48">
        <f>SUM('Tag &amp; Nacht 2013'!AK10+'Tag &amp; Nacht 2013'!AN10+'Tag &amp; Nacht 2013'!AQ10+'Tag &amp; Nacht 2013'!AT10+'Tag &amp; Nacht 2013'!AW10+'Tag &amp; Nacht 2013'!AZ10)</f>
        <v>0</v>
      </c>
      <c r="G11" s="48">
        <f t="shared" si="0"/>
        <v>0</v>
      </c>
      <c r="H11" s="48">
        <f>SUM('Tag &amp; Nacht 2013'!K9)</f>
        <v>28</v>
      </c>
      <c r="I11" s="50">
        <f>SUM('Tag &amp; Nacht'!F11)</f>
        <v>355.76</v>
      </c>
      <c r="J11" s="52">
        <f>SUM('Tag &amp; Nacht'!H11)</f>
        <v>2</v>
      </c>
      <c r="K11" s="51">
        <f t="shared" si="1"/>
        <v>177.88</v>
      </c>
    </row>
    <row r="12" spans="2:13" s="31" customFormat="1" ht="25.5" customHeight="1">
      <c r="B12" s="47" t="s">
        <v>51</v>
      </c>
      <c r="C12" s="76" t="s">
        <v>44</v>
      </c>
      <c r="D12" s="48">
        <f>SUM('Tag &amp; Nacht 2013'!AI9+'Tag &amp; Nacht 2013'!AL9+'Tag &amp; Nacht 2013'!AO9+'Tag &amp; Nacht 2013'!AR9+'Tag &amp; Nacht 2013'!AU9+'Tag &amp; Nacht 2013'!AX9)</f>
        <v>0</v>
      </c>
      <c r="E12" s="48">
        <f>SUM('Tag &amp; Nacht 2013'!AJ9+'Tag &amp; Nacht 2013'!AM9+'Tag &amp; Nacht 2013'!AP9+'Tag &amp; Nacht 2013'!AS9+'Tag &amp; Nacht 2013'!AV9+'Tag &amp; Nacht 2013'!AY9)</f>
        <v>0</v>
      </c>
      <c r="F12" s="48">
        <f>SUM('Tag &amp; Nacht 2013'!AK9+'Tag &amp; Nacht 2013'!AN9+'Tag &amp; Nacht 2013'!AQ9+'Tag &amp; Nacht 2013'!AT9+'Tag &amp; Nacht 2013'!AW9+'Tag &amp; Nacht 2013'!AZ9)</f>
        <v>0</v>
      </c>
      <c r="G12" s="48">
        <f t="shared" si="0"/>
        <v>0</v>
      </c>
      <c r="H12" s="48">
        <f>SUM('Tag &amp; Nacht 2013'!K10)</f>
        <v>26</v>
      </c>
      <c r="I12" s="50">
        <f>SUM('Tag &amp; Nacht'!F12)</f>
        <v>353.53999999999996</v>
      </c>
      <c r="J12" s="52">
        <f>SUM('Tag &amp; Nacht'!H12)</f>
        <v>2</v>
      </c>
      <c r="K12" s="51">
        <f t="shared" si="1"/>
        <v>176.76999999999998</v>
      </c>
      <c r="L12" s="33"/>
      <c r="M12" s="33"/>
    </row>
    <row r="13" spans="2:11" s="31" customFormat="1" ht="25.5" customHeight="1">
      <c r="B13" s="47" t="s">
        <v>52</v>
      </c>
      <c r="C13" s="65" t="s">
        <v>19</v>
      </c>
      <c r="D13" s="48">
        <f>SUM('Tag &amp; Nacht 2013'!AI15+'Tag &amp; Nacht 2013'!AL15+'Tag &amp; Nacht 2013'!AO15+'Tag &amp; Nacht 2013'!AR15+'Tag &amp; Nacht 2013'!AU15+'Tag &amp; Nacht 2013'!AX15)</f>
        <v>0</v>
      </c>
      <c r="E13" s="48">
        <f>SUM('Tag &amp; Nacht 2013'!AJ15+'Tag &amp; Nacht 2013'!AM15+'Tag &amp; Nacht 2013'!AP15+'Tag &amp; Nacht 2013'!AS15+'Tag &amp; Nacht 2013'!AV15+'Tag &amp; Nacht 2013'!AY15)</f>
        <v>0</v>
      </c>
      <c r="F13" s="48">
        <f>SUM('Tag &amp; Nacht 2013'!AK15+'Tag &amp; Nacht 2013'!AN15+'Tag &amp; Nacht 2013'!AQ15+'Tag &amp; Nacht 2013'!AT15+'Tag &amp; Nacht 2013'!AW15+'Tag &amp; Nacht 2013'!AZ15)</f>
        <v>0</v>
      </c>
      <c r="G13" s="48">
        <f t="shared" si="0"/>
        <v>0</v>
      </c>
      <c r="H13" s="48">
        <f>SUM('Tag &amp; Nacht 2013'!K11)</f>
        <v>18</v>
      </c>
      <c r="I13" s="50">
        <f>SUM('Tag &amp; Nacht'!F13)</f>
        <v>181.75</v>
      </c>
      <c r="J13" s="52">
        <f>SUM('Tag &amp; Nacht'!H13)</f>
        <v>1</v>
      </c>
      <c r="K13" s="51">
        <f t="shared" si="1"/>
        <v>181.75</v>
      </c>
    </row>
    <row r="14" spans="2:11" s="31" customFormat="1" ht="25.5" customHeight="1">
      <c r="B14" s="47" t="s">
        <v>53</v>
      </c>
      <c r="C14" s="75" t="s">
        <v>3</v>
      </c>
      <c r="D14" s="48">
        <f>SUM('Tag &amp; Nacht 2013'!AI11+'Tag &amp; Nacht 2013'!AL11+'Tag &amp; Nacht 2013'!AO11+'Tag &amp; Nacht 2013'!AR11+'Tag &amp; Nacht 2013'!AU11+'Tag &amp; Nacht 2013'!AX11)</f>
        <v>0</v>
      </c>
      <c r="E14" s="48">
        <f>SUM('Tag &amp; Nacht 2013'!AJ11+'Tag &amp; Nacht 2013'!AM11+'Tag &amp; Nacht 2013'!AP11+'Tag &amp; Nacht 2013'!AS11+'Tag &amp; Nacht 2013'!AV11+'Tag &amp; Nacht 2013'!AY11)</f>
        <v>0</v>
      </c>
      <c r="F14" s="48">
        <f>SUM('Tag &amp; Nacht 2013'!AK11+'Tag &amp; Nacht 2013'!AN11+'Tag &amp; Nacht 2013'!AQ11+'Tag &amp; Nacht 2013'!AT11+'Tag &amp; Nacht 2013'!AW11+'Tag &amp; Nacht 2013'!AZ11)</f>
        <v>0</v>
      </c>
      <c r="G14" s="48">
        <f t="shared" si="0"/>
        <v>0</v>
      </c>
      <c r="H14" s="48">
        <f>SUM('Tag &amp; Nacht 2013'!K12)</f>
        <v>16</v>
      </c>
      <c r="I14" s="50">
        <f>SUM('Tag &amp; Nacht'!F14)</f>
        <v>337.20000000000005</v>
      </c>
      <c r="J14" s="52">
        <f>SUM('Tag &amp; Nacht'!H14)</f>
        <v>2</v>
      </c>
      <c r="K14" s="51">
        <f t="shared" si="1"/>
        <v>168.60000000000002</v>
      </c>
    </row>
    <row r="15" spans="2:11" s="31" customFormat="1" ht="25.5" customHeight="1">
      <c r="B15" s="47" t="s">
        <v>54</v>
      </c>
      <c r="C15" s="76" t="s">
        <v>117</v>
      </c>
      <c r="D15" s="48">
        <f>SUM('Tag &amp; Nacht 2013'!AI12+'Tag &amp; Nacht 2013'!AL12+'Tag &amp; Nacht 2013'!AO12+'Tag &amp; Nacht 2013'!AR12+'Tag &amp; Nacht 2013'!AU12+'Tag &amp; Nacht 2013'!AX12)</f>
        <v>0</v>
      </c>
      <c r="E15" s="48">
        <f>SUM('Tag &amp; Nacht 2013'!AJ12+'Tag &amp; Nacht 2013'!AM12+'Tag &amp; Nacht 2013'!AP12+'Tag &amp; Nacht 2013'!AS12+'Tag &amp; Nacht 2013'!AV12+'Tag &amp; Nacht 2013'!AY12)</f>
        <v>0</v>
      </c>
      <c r="F15" s="48">
        <f>SUM('Tag &amp; Nacht 2013'!AK12+'Tag &amp; Nacht 2013'!AN12+'Tag &amp; Nacht 2013'!AQ12+'Tag &amp; Nacht 2013'!AT12+'Tag &amp; Nacht 2013'!AW12+'Tag &amp; Nacht 2013'!AZ12)</f>
        <v>0</v>
      </c>
      <c r="G15" s="48">
        <f t="shared" si="0"/>
        <v>0</v>
      </c>
      <c r="H15" s="48">
        <f>SUM('Tag &amp; Nacht 2013'!K13)</f>
        <v>16</v>
      </c>
      <c r="I15" s="50">
        <f>SUM('Tag &amp; Nacht'!F15)</f>
        <v>336.65</v>
      </c>
      <c r="J15" s="52">
        <f>SUM('Tag &amp; Nacht'!H15)</f>
        <v>2</v>
      </c>
      <c r="K15" s="51">
        <f t="shared" si="1"/>
        <v>168.325</v>
      </c>
    </row>
    <row r="16" spans="2:13" s="33" customFormat="1" ht="25.5" customHeight="1">
      <c r="B16" s="47" t="s">
        <v>55</v>
      </c>
      <c r="C16" s="76" t="s">
        <v>118</v>
      </c>
      <c r="D16" s="48">
        <f>SUM('Tag &amp; Nacht 2013'!AI13+'Tag &amp; Nacht 2013'!AL13+'Tag &amp; Nacht 2013'!AO13+'Tag &amp; Nacht 2013'!AR13+'Tag &amp; Nacht 2013'!AU13+'Tag &amp; Nacht 2013'!AX13)</f>
        <v>0</v>
      </c>
      <c r="E16" s="48">
        <f>SUM('Tag &amp; Nacht 2013'!AJ13+'Tag &amp; Nacht 2013'!AM13+'Tag &amp; Nacht 2013'!AP13+'Tag &amp; Nacht 2013'!AS13+'Tag &amp; Nacht 2013'!AV13+'Tag &amp; Nacht 2013'!AY13)</f>
        <v>0</v>
      </c>
      <c r="F16" s="48">
        <f>SUM('Tag &amp; Nacht 2013'!AK13+'Tag &amp; Nacht 2013'!AN13+'Tag &amp; Nacht 2013'!AQ13+'Tag &amp; Nacht 2013'!AT13+'Tag &amp; Nacht 2013'!AW13+'Tag &amp; Nacht 2013'!AZ13)</f>
        <v>0</v>
      </c>
      <c r="G16" s="48">
        <f t="shared" si="0"/>
        <v>0</v>
      </c>
      <c r="H16" s="48">
        <f>SUM('Tag &amp; Nacht 2013'!K14)</f>
        <v>6</v>
      </c>
      <c r="I16" s="50">
        <f>SUM('Tag &amp; Nacht'!F16)</f>
        <v>155.64</v>
      </c>
      <c r="J16" s="52">
        <f>SUM('Tag &amp; Nacht'!H16)</f>
        <v>1</v>
      </c>
      <c r="K16" s="51">
        <f t="shared" si="1"/>
        <v>155.64</v>
      </c>
      <c r="L16" s="31"/>
      <c r="M16" s="31"/>
    </row>
    <row r="17" spans="2:13" s="31" customFormat="1" ht="25.5" customHeight="1" thickBot="1">
      <c r="B17" s="49" t="s">
        <v>56</v>
      </c>
      <c r="C17" s="66" t="s">
        <v>127</v>
      </c>
      <c r="D17" s="82">
        <f>SUM('Tag &amp; Nacht 2013'!AI46+'Tag &amp; Nacht 2013'!AL46+'Tag &amp; Nacht 2013'!AO46+'Tag &amp; Nacht 2013'!AR46+'Tag &amp; Nacht 2013'!AU46+'Tag &amp; Nacht 2013'!AX46)</f>
        <v>0</v>
      </c>
      <c r="E17" s="82">
        <f>SUM('Tag &amp; Nacht 2013'!AJ46+'Tag &amp; Nacht 2013'!AM46+'Tag &amp; Nacht 2013'!AP46+'Tag &amp; Nacht 2013'!AS46+'Tag &amp; Nacht 2013'!AV46+'Tag &amp; Nacht 2013'!AY46)</f>
        <v>0</v>
      </c>
      <c r="F17" s="82">
        <f>SUM('Tag &amp; Nacht 2013'!AK46+'Tag &amp; Nacht 2013'!AN46+'Tag &amp; Nacht 2013'!AQ46+'Tag &amp; Nacht 2013'!AT46+'Tag &amp; Nacht 2013'!AW46+'Tag &amp; Nacht 2013'!AZ46)</f>
        <v>0</v>
      </c>
      <c r="G17" s="82">
        <f t="shared" si="0"/>
        <v>0</v>
      </c>
      <c r="H17" s="82">
        <f>SUM('Tag &amp; Nacht 2013'!K15)</f>
        <v>4</v>
      </c>
      <c r="I17" s="84">
        <f>SUM('Tag &amp; Nacht'!F17)</f>
        <v>167.36</v>
      </c>
      <c r="J17" s="85">
        <f>SUM('Tag &amp; Nacht'!H17)</f>
        <v>1</v>
      </c>
      <c r="K17" s="86">
        <f t="shared" si="1"/>
        <v>167.36</v>
      </c>
      <c r="L17" s="6"/>
      <c r="M17" s="6"/>
    </row>
    <row r="18" ht="27" thickBot="1">
      <c r="D18" s="6"/>
    </row>
    <row r="19" spans="4:10" ht="26.25">
      <c r="D19" s="116">
        <v>41362</v>
      </c>
      <c r="E19" s="117"/>
      <c r="F19" s="117"/>
      <c r="G19" s="115" t="s">
        <v>20</v>
      </c>
      <c r="H19" s="115"/>
      <c r="I19" s="105">
        <v>15.221</v>
      </c>
      <c r="J19" s="106" t="s">
        <v>120</v>
      </c>
    </row>
    <row r="20" spans="4:10" ht="27" thickBot="1">
      <c r="D20" s="118">
        <v>41383</v>
      </c>
      <c r="E20" s="119"/>
      <c r="F20" s="119"/>
      <c r="G20" s="114" t="s">
        <v>20</v>
      </c>
      <c r="H20" s="114"/>
      <c r="I20" s="107">
        <v>14.82</v>
      </c>
      <c r="J20" s="108" t="s">
        <v>120</v>
      </c>
    </row>
    <row r="21" spans="3:4" ht="26.25">
      <c r="C21" s="6"/>
      <c r="D21" s="6"/>
    </row>
    <row r="22" spans="3:4" ht="26.25">
      <c r="C22" s="6"/>
      <c r="D22" s="6"/>
    </row>
    <row r="23" spans="3:4" ht="26.25">
      <c r="C23" s="6"/>
      <c r="D23" s="6"/>
    </row>
    <row r="24" spans="3:4" ht="26.25">
      <c r="C24" s="6"/>
      <c r="D24" s="6"/>
    </row>
    <row r="25" spans="3:4" ht="26.25">
      <c r="C25" s="6"/>
      <c r="D25" s="6"/>
    </row>
    <row r="26" spans="3:4" ht="26.25">
      <c r="C26" s="6"/>
      <c r="D26" s="6"/>
    </row>
    <row r="27" spans="3:4" ht="26.25">
      <c r="C27" s="6"/>
      <c r="D27" s="6"/>
    </row>
    <row r="28" spans="3:4" ht="26.25">
      <c r="C28" s="6"/>
      <c r="D28" s="6"/>
    </row>
    <row r="29" spans="3:4" ht="26.25">
      <c r="C29" s="6"/>
      <c r="D29" s="6"/>
    </row>
  </sheetData>
  <sheetProtection/>
  <mergeCells count="5">
    <mergeCell ref="G20:H20"/>
    <mergeCell ref="G19:H19"/>
    <mergeCell ref="D19:F19"/>
    <mergeCell ref="D20:F20"/>
    <mergeCell ref="B2:K2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F73F"/>
  </sheetPr>
  <dimension ref="A1:R39"/>
  <sheetViews>
    <sheetView zoomScalePageLayoutView="0" workbookViewId="0" topLeftCell="A1">
      <selection activeCell="D22" sqref="D22:D25"/>
    </sheetView>
  </sheetViews>
  <sheetFormatPr defaultColWidth="20.421875" defaultRowHeight="12.75"/>
  <cols>
    <col min="1" max="1" width="1.1484375" style="6" customWidth="1"/>
    <col min="2" max="2" width="13.57421875" style="6" bestFit="1" customWidth="1"/>
    <col min="3" max="3" width="36.00390625" style="15" bestFit="1" customWidth="1"/>
    <col min="4" max="4" width="18.7109375" style="28" customWidth="1"/>
    <col min="5" max="6" width="18.7109375" style="6" customWidth="1"/>
    <col min="7" max="7" width="19.421875" style="6" bestFit="1" customWidth="1"/>
    <col min="8" max="8" width="20.421875" style="6" customWidth="1"/>
    <col min="9" max="9" width="1.28515625" style="6" customWidth="1"/>
    <col min="10" max="16384" width="20.421875" style="6" customWidth="1"/>
  </cols>
  <sheetData>
    <row r="1" ht="21.75" customHeight="1" thickBot="1">
      <c r="C1" s="20"/>
    </row>
    <row r="2" spans="1:8" ht="67.5" customHeight="1" thickBot="1">
      <c r="A2" s="22"/>
      <c r="B2" s="123" t="s">
        <v>121</v>
      </c>
      <c r="C2" s="124"/>
      <c r="D2" s="124"/>
      <c r="E2" s="124"/>
      <c r="F2" s="124"/>
      <c r="G2" s="124"/>
      <c r="H2" s="125"/>
    </row>
    <row r="3" ht="48" customHeight="1" thickBot="1"/>
    <row r="4" spans="2:18" s="91" customFormat="1" ht="25.5">
      <c r="B4" s="93" t="s">
        <v>0</v>
      </c>
      <c r="C4" s="83" t="s">
        <v>1</v>
      </c>
      <c r="D4" s="83" t="s">
        <v>124</v>
      </c>
      <c r="E4" s="83" t="s">
        <v>125</v>
      </c>
      <c r="F4" s="83" t="s">
        <v>10</v>
      </c>
      <c r="G4" s="90" t="s">
        <v>8</v>
      </c>
      <c r="H4" s="95" t="s">
        <v>94</v>
      </c>
      <c r="R4" s="31"/>
    </row>
    <row r="5" spans="2:8" s="31" customFormat="1" ht="25.5" customHeight="1">
      <c r="B5" s="9" t="s">
        <v>11</v>
      </c>
      <c r="C5" s="54" t="s">
        <v>21</v>
      </c>
      <c r="D5" s="88">
        <f>SUM('29.03.2013'!D9+'19.04.2013'!D6+3!D9+4!D9+5!D9+6!D9)</f>
        <v>183.53</v>
      </c>
      <c r="E5" s="59">
        <f>SUM('29.03.2013'!E9+'19.04.2013'!E6+3!E9+4!E9+5!E9+6!E9)</f>
        <v>182.03</v>
      </c>
      <c r="F5" s="59">
        <f>SUM('29.03.2013'!F9+'19.04.2013'!F6+3!F9+4!F9+5!F9+6!F9)</f>
        <v>365.56</v>
      </c>
      <c r="G5" s="60">
        <f>SUM('29.03.2013'!G9+'19.04.2013'!G6+3!G9+4!G9+5!G9+6!G9)</f>
        <v>50</v>
      </c>
      <c r="H5" s="61">
        <f>SUM('29.03.2013'!I9+'19.04.2013'!I6+3!I9+4!I9+5!I9+6!I9)</f>
        <v>2</v>
      </c>
    </row>
    <row r="6" spans="2:8" s="31" customFormat="1" ht="25.5" customHeight="1">
      <c r="B6" s="9" t="s">
        <v>45</v>
      </c>
      <c r="C6" s="54" t="s">
        <v>17</v>
      </c>
      <c r="D6" s="59">
        <f>SUM('29.03.2013'!D6+'19.04.2013'!D9+3!D6+4!D6+5!D6+6!D6)</f>
        <v>183.32</v>
      </c>
      <c r="E6" s="59">
        <f>SUM('29.03.2013'!E6+'19.04.2013'!E9+3!E6+4!E6+5!E6+6!E6)</f>
        <v>181.76</v>
      </c>
      <c r="F6" s="59">
        <f>SUM('29.03.2013'!F6+'19.04.2013'!F9+3!F6+4!F6+5!F6+6!F6)</f>
        <v>365.08000000000004</v>
      </c>
      <c r="G6" s="60">
        <f>SUM('29.03.2013'!G6+'19.04.2013'!G9+3!G6+4!G6+5!G6+6!G6)</f>
        <v>50</v>
      </c>
      <c r="H6" s="61">
        <f>SUM('29.03.2013'!I6+'19.04.2013'!I9+3!I6+4!I6+5!I6+6!I6)</f>
        <v>2</v>
      </c>
    </row>
    <row r="7" spans="2:8" s="31" customFormat="1" ht="25.5" customHeight="1">
      <c r="B7" s="9" t="s">
        <v>46</v>
      </c>
      <c r="C7" s="54" t="s">
        <v>20</v>
      </c>
      <c r="D7" s="59">
        <f>SUM('29.03.2013'!D7+'19.04.2013'!D7+3!D7+4!D7+5!D7+6!D7)</f>
        <v>183.12</v>
      </c>
      <c r="E7" s="88">
        <f>SUM('29.03.2013'!E7+'19.04.2013'!E7+3!E7+4!E7+5!E7+6!E7)</f>
        <v>182.95999999999998</v>
      </c>
      <c r="F7" s="88">
        <f>SUM('29.03.2013'!F7+'19.04.2013'!F7+3!F7+4!F7+5!F7+6!F7)</f>
        <v>366.08</v>
      </c>
      <c r="G7" s="60">
        <f>SUM('29.03.2013'!G7+'19.04.2013'!G7+3!G7+4!G7+5!G7+6!G7)</f>
        <v>50</v>
      </c>
      <c r="H7" s="61">
        <f>SUM('29.03.2013'!I7+'19.04.2013'!I7+3!I7+4!I7+5!I7+6!I7)</f>
        <v>2</v>
      </c>
    </row>
    <row r="8" spans="2:8" s="31" customFormat="1" ht="25.5" customHeight="1">
      <c r="B8" s="9" t="s">
        <v>47</v>
      </c>
      <c r="C8" s="54" t="s">
        <v>13</v>
      </c>
      <c r="D8" s="59">
        <f>SUM('29.03.2013'!D8+'19.04.2013'!D8+3!D8+4!D8+5!D8+6!D8)</f>
        <v>183.5</v>
      </c>
      <c r="E8" s="59">
        <f>SUM('29.03.2013'!E8+'19.04.2013'!E8+3!E8+4!E8+5!E8+6!E8)</f>
        <v>181.14000000000001</v>
      </c>
      <c r="F8" s="59">
        <f>SUM('29.03.2013'!F8+'19.04.2013'!F8+3!F8+4!F8+5!F8+6!F8)</f>
        <v>364.64</v>
      </c>
      <c r="G8" s="60">
        <f>SUM('29.03.2013'!G8+'19.04.2013'!G8+3!G8+4!G8+5!G8+6!G8)</f>
        <v>44</v>
      </c>
      <c r="H8" s="61">
        <f>SUM('29.03.2013'!I8+'19.04.2013'!I8+3!I8+4!I8+5!I8+6!I8)</f>
        <v>2</v>
      </c>
    </row>
    <row r="9" spans="2:8" s="31" customFormat="1" ht="25.5" customHeight="1">
      <c r="B9" s="9" t="s">
        <v>48</v>
      </c>
      <c r="C9" s="55" t="s">
        <v>115</v>
      </c>
      <c r="D9" s="59">
        <f>SUM('29.03.2013'!D11+'19.04.2013'!D12+3!D11+4!D11+5!D11+6!D11)</f>
        <v>178.45</v>
      </c>
      <c r="E9" s="59">
        <f>SUM('29.03.2013'!E11+'19.04.2013'!E12+3!E11+4!E11+5!E11+6!E11)</f>
        <v>176.39</v>
      </c>
      <c r="F9" s="59">
        <f>SUM('29.03.2013'!F11+'19.04.2013'!F12+3!F11+4!F11+5!F11+6!F11)</f>
        <v>354.84000000000003</v>
      </c>
      <c r="G9" s="60">
        <f>SUM('29.03.2013'!G11+'19.04.2013'!G12+3!G11+4!G11+5!G11+6!G11)</f>
        <v>30</v>
      </c>
      <c r="H9" s="61">
        <f>SUM('29.03.2013'!I11+'19.04.2013'!I12+3!I11+4!I11+5!I11+6!I11)</f>
        <v>2</v>
      </c>
    </row>
    <row r="10" spans="2:8" s="31" customFormat="1" ht="25.5" customHeight="1">
      <c r="B10" s="9" t="s">
        <v>49</v>
      </c>
      <c r="C10" s="55" t="s">
        <v>114</v>
      </c>
      <c r="D10" s="59">
        <f>SUM('29.03.2013'!D10+'19.04.2013'!D14+3!D10+4!D10+5!D10+6!D10)</f>
        <v>179.66</v>
      </c>
      <c r="E10" s="59">
        <f>SUM('29.03.2013'!E10+'19.04.2013'!E14+3!E10+4!E10+5!E10+6!E10)</f>
        <v>173.79999999999998</v>
      </c>
      <c r="F10" s="59">
        <f>SUM('29.03.2013'!F10+'19.04.2013'!F14+3!F10+4!F10+5!F10+6!F10)</f>
        <v>353.46</v>
      </c>
      <c r="G10" s="60">
        <f>SUM('29.03.2013'!G10+'19.04.2013'!G14+3!G10+4!G10+5!G10+6!G10)</f>
        <v>28</v>
      </c>
      <c r="H10" s="61">
        <f>SUM('29.03.2013'!I10+'19.04.2013'!I14+3!I10+4!I10+5!I10+6!I10)</f>
        <v>2</v>
      </c>
    </row>
    <row r="11" spans="2:8" s="31" customFormat="1" ht="25.5" customHeight="1">
      <c r="B11" s="9" t="s">
        <v>50</v>
      </c>
      <c r="C11" s="55" t="s">
        <v>116</v>
      </c>
      <c r="D11" s="59">
        <f>SUM('29.03.2013'!D13+'19.04.2013'!D11+3!D13+4!D13+5!D13+6!D13)</f>
        <v>180.87</v>
      </c>
      <c r="E11" s="59">
        <f>SUM('29.03.2013'!E13+'19.04.2013'!E11+3!E13+4!E13+5!E13+6!E13)</f>
        <v>174.89</v>
      </c>
      <c r="F11" s="59">
        <f>SUM('29.03.2013'!F13+'19.04.2013'!F11+3!F13+4!F13+5!F13+6!F13)</f>
        <v>355.76</v>
      </c>
      <c r="G11" s="60">
        <f>SUM('29.03.2013'!G13+'19.04.2013'!G11+3!G13+4!G13+5!G13+6!G13)</f>
        <v>28</v>
      </c>
      <c r="H11" s="61">
        <f>SUM('29.03.2013'!I13+'19.04.2013'!I11+3!I13+4!I13+5!I13+6!I13)</f>
        <v>2</v>
      </c>
    </row>
    <row r="12" spans="2:18" s="31" customFormat="1" ht="25.5" customHeight="1">
      <c r="B12" s="9" t="s">
        <v>51</v>
      </c>
      <c r="C12" s="55" t="s">
        <v>44</v>
      </c>
      <c r="D12" s="59">
        <f>SUM('29.03.2013'!D12+'19.04.2013'!D13+3!D12+4!D12+5!D12+6!D12)</f>
        <v>176.24</v>
      </c>
      <c r="E12" s="59">
        <f>SUM('29.03.2013'!E12+'19.04.2013'!E13+3!E12+4!E12+5!E12+6!E12)</f>
        <v>177.3</v>
      </c>
      <c r="F12" s="59">
        <f>SUM('29.03.2013'!F12+'19.04.2013'!F13+3!F12+4!F12+5!F12+6!F12)</f>
        <v>353.53999999999996</v>
      </c>
      <c r="G12" s="60">
        <f>SUM('29.03.2013'!G12+'19.04.2013'!G13+3!G12+4!G12+5!G12+6!G12)</f>
        <v>26</v>
      </c>
      <c r="H12" s="61">
        <f>SUM('29.03.2013'!I12+'19.04.2013'!I13+3!I12+4!I12+5!I12+6!I12)</f>
        <v>2</v>
      </c>
      <c r="R12" s="6"/>
    </row>
    <row r="13" spans="2:9" s="31" customFormat="1" ht="25.5" customHeight="1">
      <c r="B13" s="9" t="s">
        <v>52</v>
      </c>
      <c r="C13" s="54" t="s">
        <v>19</v>
      </c>
      <c r="D13" s="59">
        <f>SUM('29.03.2013'!D102+'19.04.2013'!D10+3!D18+4!D18+5!D18+6!D18)</f>
        <v>90.39</v>
      </c>
      <c r="E13" s="59">
        <f>SUM('29.03.2013'!E102+'19.04.2013'!E10+3!E18+4!E18+5!E18+6!E18)</f>
        <v>91.36</v>
      </c>
      <c r="F13" s="59">
        <f>SUM('29.03.2013'!F102+'19.04.2013'!F10+3!F18+4!F18+5!F18+6!F18)</f>
        <v>181.75</v>
      </c>
      <c r="G13" s="60">
        <f>SUM('29.03.2013'!G102+'19.04.2013'!G10+3!G18+4!G18+5!G18+6!G18)</f>
        <v>18</v>
      </c>
      <c r="H13" s="61">
        <f>SUM('29.03.2013'!I102+'19.04.2013'!I10+3!I18+4!I18+5!I18+6!I18)</f>
        <v>1</v>
      </c>
      <c r="I13" s="6"/>
    </row>
    <row r="14" spans="2:8" s="31" customFormat="1" ht="25.5" customHeight="1">
      <c r="B14" s="9" t="s">
        <v>53</v>
      </c>
      <c r="C14" s="54" t="s">
        <v>3</v>
      </c>
      <c r="D14" s="59">
        <f>SUM('29.03.2013'!D14+'19.04.2013'!D16+3!D14+4!D14+5!D14+6!D14)</f>
        <v>172.37</v>
      </c>
      <c r="E14" s="59">
        <f>SUM('29.03.2013'!E14+'19.04.2013'!E16+3!E14+4!E14+5!E14+6!E14)</f>
        <v>164.83</v>
      </c>
      <c r="F14" s="59">
        <f>SUM('29.03.2013'!F14+'19.04.2013'!F16+3!F14+4!F14+5!F14+6!F14)</f>
        <v>337.20000000000005</v>
      </c>
      <c r="G14" s="60">
        <f>SUM('29.03.2013'!G14+'19.04.2013'!G16+3!G14+4!G14+5!G14+6!G14)</f>
        <v>16</v>
      </c>
      <c r="H14" s="61">
        <f>SUM('29.03.2013'!I14+'19.04.2013'!I16+3!I14+4!I14+5!I14+6!I14)</f>
        <v>2</v>
      </c>
    </row>
    <row r="15" spans="2:8" s="31" customFormat="1" ht="25.5" customHeight="1">
      <c r="B15" s="9" t="s">
        <v>54</v>
      </c>
      <c r="C15" s="55" t="s">
        <v>117</v>
      </c>
      <c r="D15" s="59">
        <f>SUM('29.03.2013'!D15+'19.04.2013'!D15+3!D15+4!D15+5!D15+6!D15)</f>
        <v>168.73000000000002</v>
      </c>
      <c r="E15" s="59">
        <f>SUM('29.03.2013'!E15+'19.04.2013'!E15+3!E15+4!E15+5!E15+6!E15)</f>
        <v>167.92000000000002</v>
      </c>
      <c r="F15" s="59">
        <f>SUM('29.03.2013'!F15+'19.04.2013'!F15+3!F15+4!F15+5!F15+6!F15)</f>
        <v>336.65</v>
      </c>
      <c r="G15" s="60">
        <f>SUM('29.03.2013'!G15+'19.04.2013'!G15+3!G15+4!G15+5!G15+6!G15)</f>
        <v>16</v>
      </c>
      <c r="H15" s="61">
        <f>SUM('29.03.2013'!I15+'19.04.2013'!I15+3!I15+4!I15+5!I15+6!I15)</f>
        <v>2</v>
      </c>
    </row>
    <row r="16" spans="2:9" ht="26.25">
      <c r="B16" s="9" t="s">
        <v>55</v>
      </c>
      <c r="C16" s="55" t="s">
        <v>118</v>
      </c>
      <c r="D16" s="59">
        <f>SUM('29.03.2013'!D16+'19.04.2013'!D100+3!D16+4!D16+5!D16+6!D16)</f>
        <v>80.04</v>
      </c>
      <c r="E16" s="59">
        <f>SUM('29.03.2013'!E16+'19.04.2013'!E100+3!E16+4!E16+5!E16+6!E16)</f>
        <v>75.59999999999998</v>
      </c>
      <c r="F16" s="59">
        <f>SUM('29.03.2013'!F16+'19.04.2013'!F100+3!F16+4!F16+5!F16+6!F16)</f>
        <v>155.64</v>
      </c>
      <c r="G16" s="60">
        <f>SUM('29.03.2013'!G16+'19.04.2013'!G100+3!G16+4!G16+5!G16+6!G16)</f>
        <v>6</v>
      </c>
      <c r="H16" s="61">
        <f>SUM('29.03.2013'!I16+'19.04.2013'!I100+3!I16+4!I16+5!I16+6!I16)</f>
        <v>1</v>
      </c>
      <c r="I16" s="31"/>
    </row>
    <row r="17" spans="2:8" ht="27" thickBot="1">
      <c r="B17" s="43" t="s">
        <v>56</v>
      </c>
      <c r="C17" s="56" t="s">
        <v>127</v>
      </c>
      <c r="D17" s="62">
        <f>SUM('29.03.2013'!D133+'19.04.2013'!D17+3!D49+4!D49+5!D49+6!D49)</f>
        <v>83.68</v>
      </c>
      <c r="E17" s="62">
        <f>SUM('29.03.2013'!E133+'19.04.2013'!E17+3!E49+4!E49+5!E49+6!E49)</f>
        <v>83.68</v>
      </c>
      <c r="F17" s="62">
        <f>SUM('29.03.2013'!F133+'19.04.2013'!F17+3!F49+4!F49+5!F49+6!F49)</f>
        <v>167.36</v>
      </c>
      <c r="G17" s="63">
        <f>SUM('29.03.2013'!G133+'19.04.2013'!G17+3!G49+4!G49+5!G49+6!G49)</f>
        <v>4</v>
      </c>
      <c r="H17" s="64">
        <f>SUM('29.03.2013'!I133+'19.04.2013'!I17+3!I49+4!I49+5!I49+6!I49)</f>
        <v>1</v>
      </c>
    </row>
    <row r="18" ht="26.25">
      <c r="D18" s="6"/>
    </row>
    <row r="19" ht="26.25">
      <c r="D19" s="6"/>
    </row>
    <row r="20" ht="26.25">
      <c r="D20" s="6"/>
    </row>
    <row r="21" ht="26.25">
      <c r="D21" s="6"/>
    </row>
    <row r="22" ht="26.25">
      <c r="D22" s="6"/>
    </row>
    <row r="23" ht="26.25">
      <c r="D23" s="6"/>
    </row>
    <row r="24" ht="26.25">
      <c r="D24" s="6"/>
    </row>
    <row r="25" ht="26.25">
      <c r="D25" s="6"/>
    </row>
    <row r="26" ht="26.25">
      <c r="D26" s="6"/>
    </row>
    <row r="27" ht="26.25">
      <c r="D27" s="6"/>
    </row>
    <row r="28" ht="26.25">
      <c r="D28" s="6"/>
    </row>
    <row r="29" ht="26.25">
      <c r="D29" s="6"/>
    </row>
    <row r="30" ht="26.25">
      <c r="D30" s="6"/>
    </row>
    <row r="31" spans="3:4" ht="26.25">
      <c r="C31" s="6"/>
      <c r="D31" s="6"/>
    </row>
    <row r="32" spans="3:4" ht="26.25">
      <c r="C32" s="6"/>
      <c r="D32" s="6"/>
    </row>
    <row r="33" spans="3:4" ht="26.25">
      <c r="C33" s="6"/>
      <c r="D33" s="6"/>
    </row>
    <row r="34" spans="3:4" ht="26.25">
      <c r="C34" s="6"/>
      <c r="D34" s="6"/>
    </row>
    <row r="35" spans="3:4" ht="26.25">
      <c r="C35" s="6"/>
      <c r="D35" s="6"/>
    </row>
    <row r="36" spans="3:4" ht="26.25">
      <c r="C36" s="6"/>
      <c r="D36" s="6"/>
    </row>
    <row r="37" spans="3:4" ht="26.25">
      <c r="C37" s="6"/>
      <c r="D37" s="6"/>
    </row>
    <row r="38" spans="3:4" ht="26.25">
      <c r="C38" s="6"/>
      <c r="D38" s="6"/>
    </row>
    <row r="39" spans="3:4" ht="26.25">
      <c r="C39" s="6"/>
      <c r="D39" s="6"/>
    </row>
  </sheetData>
  <sheetProtection/>
  <mergeCells count="1">
    <mergeCell ref="B2:H2"/>
  </mergeCells>
  <printOptions/>
  <pageMargins left="0.787401575" right="0.787401575" top="0.984251969" bottom="0.984251969" header="0.4921259845" footer="0.4921259845"/>
  <pageSetup horizontalDpi="300" verticalDpi="300" orientation="portrait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F73F"/>
  </sheetPr>
  <dimension ref="A1:S139"/>
  <sheetViews>
    <sheetView zoomScalePageLayoutView="0" workbookViewId="0" topLeftCell="A1">
      <selection activeCell="G21" sqref="G21"/>
    </sheetView>
  </sheetViews>
  <sheetFormatPr defaultColWidth="20.421875" defaultRowHeight="12.75"/>
  <cols>
    <col min="1" max="1" width="1.1484375" style="6" customWidth="1"/>
    <col min="2" max="2" width="12.140625" style="6" customWidth="1"/>
    <col min="3" max="3" width="34.7109375" style="15" customWidth="1"/>
    <col min="4" max="4" width="14.00390625" style="6" customWidth="1"/>
    <col min="5" max="5" width="14.00390625" style="15" customWidth="1"/>
    <col min="6" max="6" width="14.00390625" style="6" customWidth="1"/>
    <col min="7" max="7" width="15.421875" style="28" bestFit="1" customWidth="1"/>
    <col min="8" max="8" width="0.85546875" style="6" customWidth="1"/>
    <col min="9" max="11" width="20.421875" style="6" customWidth="1"/>
    <col min="12" max="12" width="5.8515625" style="6" customWidth="1"/>
    <col min="13" max="13" width="10.421875" style="6" customWidth="1"/>
    <col min="14" max="14" width="9.00390625" style="6" customWidth="1"/>
    <col min="15" max="15" width="9.57421875" style="6" customWidth="1"/>
    <col min="16" max="16" width="10.8515625" style="6" customWidth="1"/>
    <col min="17" max="17" width="5.8515625" style="6" customWidth="1"/>
    <col min="18" max="16384" width="20.421875" style="6" customWidth="1"/>
  </cols>
  <sheetData>
    <row r="1" spans="1:7" ht="50.25" customHeight="1">
      <c r="A1" s="19"/>
      <c r="B1" s="126" t="s">
        <v>9</v>
      </c>
      <c r="C1" s="127"/>
      <c r="D1" s="127"/>
      <c r="E1" s="127"/>
      <c r="F1" s="127"/>
      <c r="G1" s="127"/>
    </row>
    <row r="2" spans="3:6" ht="33.75" customHeight="1" thickBot="1">
      <c r="C2" s="20"/>
      <c r="D2" s="67"/>
      <c r="E2" s="21"/>
      <c r="F2" s="20"/>
    </row>
    <row r="3" spans="1:7" ht="67.5" customHeight="1" thickBot="1">
      <c r="A3" s="22"/>
      <c r="B3" s="123" t="s">
        <v>122</v>
      </c>
      <c r="C3" s="124"/>
      <c r="D3" s="124"/>
      <c r="E3" s="124"/>
      <c r="F3" s="124"/>
      <c r="G3" s="125"/>
    </row>
    <row r="4" ht="27" customHeight="1" thickBot="1"/>
    <row r="5" spans="2:19" s="96" customFormat="1" ht="26.25" customHeight="1">
      <c r="B5" s="7" t="s">
        <v>0</v>
      </c>
      <c r="C5" s="8" t="s">
        <v>1</v>
      </c>
      <c r="D5" s="8" t="s">
        <v>124</v>
      </c>
      <c r="E5" s="8" t="s">
        <v>125</v>
      </c>
      <c r="F5" s="8" t="s">
        <v>10</v>
      </c>
      <c r="G5" s="89" t="s">
        <v>8</v>
      </c>
      <c r="S5" s="97"/>
    </row>
    <row r="6" spans="2:19" s="31" customFormat="1" ht="25.5" customHeight="1">
      <c r="B6" s="9" t="s">
        <v>11</v>
      </c>
      <c r="C6" s="54" t="s">
        <v>17</v>
      </c>
      <c r="D6" s="10">
        <v>91.39</v>
      </c>
      <c r="E6" s="10">
        <f>F6-D6</f>
        <v>91.86</v>
      </c>
      <c r="F6" s="77">
        <v>183.25</v>
      </c>
      <c r="G6" s="12">
        <f>'Tag &amp; Nacht 2013'!E4</f>
        <v>30</v>
      </c>
      <c r="I6" s="71">
        <f>IF(G6=0,0,1)</f>
        <v>1</v>
      </c>
      <c r="S6" s="6"/>
    </row>
    <row r="7" spans="2:19" s="31" customFormat="1" ht="25.5" customHeight="1">
      <c r="B7" s="9" t="s">
        <v>45</v>
      </c>
      <c r="C7" s="54" t="s">
        <v>20</v>
      </c>
      <c r="D7" s="10">
        <v>90.54</v>
      </c>
      <c r="E7" s="87">
        <f aca="true" t="shared" si="0" ref="E7:E16">F7-D7</f>
        <v>92.36999999999999</v>
      </c>
      <c r="F7" s="11">
        <v>182.91</v>
      </c>
      <c r="G7" s="12">
        <f>'Tag &amp; Nacht 2013'!E5</f>
        <v>25</v>
      </c>
      <c r="I7" s="71">
        <f aca="true" t="shared" si="1" ref="I7:I16">IF(G7=0,0,1)</f>
        <v>1</v>
      </c>
      <c r="S7" s="6"/>
    </row>
    <row r="8" spans="2:19" s="31" customFormat="1" ht="25.5" customHeight="1">
      <c r="B8" s="9" t="s">
        <v>46</v>
      </c>
      <c r="C8" s="54" t="s">
        <v>13</v>
      </c>
      <c r="D8" s="87">
        <v>91.47</v>
      </c>
      <c r="E8" s="10">
        <f t="shared" si="0"/>
        <v>90.55000000000001</v>
      </c>
      <c r="F8" s="11">
        <v>182.02</v>
      </c>
      <c r="G8" s="12">
        <f>'Tag &amp; Nacht 2013'!E6</f>
        <v>22</v>
      </c>
      <c r="I8" s="71">
        <f t="shared" si="1"/>
        <v>1</v>
      </c>
      <c r="S8" s="6"/>
    </row>
    <row r="9" spans="2:19" s="31" customFormat="1" ht="25.5" customHeight="1">
      <c r="B9" s="9" t="s">
        <v>47</v>
      </c>
      <c r="C9" s="54" t="s">
        <v>21</v>
      </c>
      <c r="D9" s="10">
        <v>91.19</v>
      </c>
      <c r="E9" s="10">
        <f t="shared" si="0"/>
        <v>90.57</v>
      </c>
      <c r="F9" s="11">
        <v>181.76</v>
      </c>
      <c r="G9" s="12">
        <f>'Tag &amp; Nacht 2013'!E3</f>
        <v>20</v>
      </c>
      <c r="I9" s="71">
        <f t="shared" si="1"/>
        <v>1</v>
      </c>
      <c r="S9" s="6"/>
    </row>
    <row r="10" spans="2:19" s="31" customFormat="1" ht="25.5" customHeight="1">
      <c r="B10" s="9" t="s">
        <v>48</v>
      </c>
      <c r="C10" s="55" t="s">
        <v>114</v>
      </c>
      <c r="D10" s="10">
        <v>91.1</v>
      </c>
      <c r="E10" s="10">
        <f t="shared" si="0"/>
        <v>89.41</v>
      </c>
      <c r="F10" s="11">
        <v>180.51</v>
      </c>
      <c r="G10" s="36">
        <f>'Tag &amp; Nacht 2013'!E8</f>
        <v>18</v>
      </c>
      <c r="H10" s="6"/>
      <c r="I10" s="71">
        <f t="shared" si="1"/>
        <v>1</v>
      </c>
      <c r="S10" s="6"/>
    </row>
    <row r="11" spans="2:19" s="31" customFormat="1" ht="25.5" customHeight="1">
      <c r="B11" s="9" t="s">
        <v>49</v>
      </c>
      <c r="C11" s="55" t="s">
        <v>115</v>
      </c>
      <c r="D11" s="10">
        <v>88.92</v>
      </c>
      <c r="E11" s="10">
        <f t="shared" si="0"/>
        <v>88.24</v>
      </c>
      <c r="F11" s="11">
        <v>177.16</v>
      </c>
      <c r="G11" s="36">
        <f>'Tag &amp; Nacht 2013'!E7</f>
        <v>16</v>
      </c>
      <c r="H11" s="6"/>
      <c r="I11" s="71">
        <f t="shared" si="1"/>
        <v>1</v>
      </c>
      <c r="S11" s="6"/>
    </row>
    <row r="12" spans="2:19" s="31" customFormat="1" ht="25.5" customHeight="1">
      <c r="B12" s="9" t="s">
        <v>50</v>
      </c>
      <c r="C12" s="55" t="s">
        <v>44</v>
      </c>
      <c r="D12" s="10">
        <v>87.22</v>
      </c>
      <c r="E12" s="10">
        <f t="shared" si="0"/>
        <v>89.5</v>
      </c>
      <c r="F12" s="11">
        <v>176.72</v>
      </c>
      <c r="G12" s="12">
        <f>'Tag &amp; Nacht 2013'!E10</f>
        <v>14</v>
      </c>
      <c r="I12" s="71">
        <f t="shared" si="1"/>
        <v>1</v>
      </c>
      <c r="S12" s="6"/>
    </row>
    <row r="13" spans="2:19" s="31" customFormat="1" ht="25.5" customHeight="1">
      <c r="B13" s="9" t="s">
        <v>51</v>
      </c>
      <c r="C13" s="55" t="s">
        <v>116</v>
      </c>
      <c r="D13" s="10">
        <v>89.96</v>
      </c>
      <c r="E13" s="10">
        <f t="shared" si="0"/>
        <v>85.55</v>
      </c>
      <c r="F13" s="11">
        <v>175.51</v>
      </c>
      <c r="G13" s="36">
        <f>'Tag &amp; Nacht 2013'!E9</f>
        <v>12</v>
      </c>
      <c r="H13" s="6"/>
      <c r="I13" s="71">
        <f t="shared" si="1"/>
        <v>1</v>
      </c>
      <c r="S13" s="6"/>
    </row>
    <row r="14" spans="2:19" s="31" customFormat="1" ht="25.5" customHeight="1">
      <c r="B14" s="9" t="s">
        <v>52</v>
      </c>
      <c r="C14" s="54" t="s">
        <v>3</v>
      </c>
      <c r="D14" s="10">
        <v>84.87</v>
      </c>
      <c r="E14" s="10">
        <f t="shared" si="0"/>
        <v>83.24000000000001</v>
      </c>
      <c r="F14" s="11">
        <v>168.11</v>
      </c>
      <c r="G14" s="12">
        <f>'Tag &amp; Nacht 2013'!E12</f>
        <v>10</v>
      </c>
      <c r="I14" s="71">
        <f t="shared" si="1"/>
        <v>1</v>
      </c>
      <c r="S14" s="6"/>
    </row>
    <row r="15" spans="2:19" s="31" customFormat="1" ht="25.5" customHeight="1">
      <c r="B15" s="9" t="s">
        <v>53</v>
      </c>
      <c r="C15" s="55" t="s">
        <v>117</v>
      </c>
      <c r="D15" s="10">
        <v>84.06</v>
      </c>
      <c r="E15" s="10">
        <f t="shared" si="0"/>
        <v>83</v>
      </c>
      <c r="F15" s="11">
        <v>167.06</v>
      </c>
      <c r="G15" s="36">
        <f>'Tag &amp; Nacht 2013'!E13</f>
        <v>8</v>
      </c>
      <c r="H15" s="6"/>
      <c r="I15" s="71">
        <f t="shared" si="1"/>
        <v>1</v>
      </c>
      <c r="S15" s="6"/>
    </row>
    <row r="16" spans="2:19" s="31" customFormat="1" ht="25.5" customHeight="1" thickBot="1">
      <c r="B16" s="9" t="s">
        <v>54</v>
      </c>
      <c r="C16" s="56" t="s">
        <v>118</v>
      </c>
      <c r="D16" s="10">
        <v>80.04</v>
      </c>
      <c r="E16" s="10">
        <f t="shared" si="0"/>
        <v>75.59999999999998</v>
      </c>
      <c r="F16" s="11">
        <v>155.64</v>
      </c>
      <c r="G16" s="36">
        <f>'Tag &amp; Nacht 2013'!E14</f>
        <v>6</v>
      </c>
      <c r="H16" s="6"/>
      <c r="I16" s="71">
        <f t="shared" si="1"/>
        <v>1</v>
      </c>
      <c r="J16" s="32"/>
      <c r="S16" s="6"/>
    </row>
    <row r="17" spans="2:7" ht="27" thickBot="1">
      <c r="B17" s="128" t="s">
        <v>6</v>
      </c>
      <c r="C17" s="129"/>
      <c r="D17" s="129"/>
      <c r="E17" s="129"/>
      <c r="F17" s="129"/>
      <c r="G17" s="130"/>
    </row>
    <row r="18" spans="3:6" ht="27" thickBot="1">
      <c r="C18" s="6"/>
      <c r="E18" s="6"/>
      <c r="F18" s="31"/>
    </row>
    <row r="19" spans="3:5" ht="27" thickBot="1">
      <c r="C19" s="72" t="s">
        <v>20</v>
      </c>
      <c r="D19" s="73">
        <v>15.221</v>
      </c>
      <c r="E19" s="74" t="s">
        <v>120</v>
      </c>
    </row>
    <row r="20" ht="26.25"/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pans="3:7" ht="26.25">
      <c r="C57" s="6"/>
      <c r="D57" s="28"/>
      <c r="E57" s="6"/>
      <c r="G57" s="6"/>
    </row>
    <row r="58" spans="3:7" ht="26.25">
      <c r="C58" s="6"/>
      <c r="D58" s="28"/>
      <c r="E58" s="6"/>
      <c r="G58" s="6"/>
    </row>
    <row r="59" spans="3:7" ht="26.25">
      <c r="C59" s="6"/>
      <c r="D59" s="28"/>
      <c r="E59" s="6"/>
      <c r="G59" s="6"/>
    </row>
    <row r="60" spans="3:7" ht="26.25">
      <c r="C60" s="6"/>
      <c r="D60" s="28"/>
      <c r="E60" s="6"/>
      <c r="G60" s="6"/>
    </row>
    <row r="61" spans="3:7" ht="26.25">
      <c r="C61" s="6"/>
      <c r="D61" s="28"/>
      <c r="E61" s="6"/>
      <c r="G61" s="6"/>
    </row>
    <row r="62" spans="3:7" ht="26.25">
      <c r="C62" s="6"/>
      <c r="D62" s="28"/>
      <c r="E62" s="6"/>
      <c r="G62" s="6"/>
    </row>
    <row r="63" spans="3:7" ht="26.25">
      <c r="C63" s="6"/>
      <c r="D63" s="28"/>
      <c r="E63" s="6"/>
      <c r="G63" s="6"/>
    </row>
    <row r="64" spans="3:7" ht="26.25">
      <c r="C64" s="6"/>
      <c r="D64" s="28"/>
      <c r="E64" s="6"/>
      <c r="G64" s="6"/>
    </row>
    <row r="65" spans="3:7" ht="26.25">
      <c r="C65" s="6"/>
      <c r="D65" s="28"/>
      <c r="E65" s="6"/>
      <c r="G65" s="6"/>
    </row>
    <row r="66" spans="3:7" ht="26.25">
      <c r="C66" s="6"/>
      <c r="D66" s="28"/>
      <c r="E66" s="6"/>
      <c r="G66" s="6"/>
    </row>
    <row r="67" spans="3:7" ht="26.25">
      <c r="C67" s="6"/>
      <c r="D67" s="28"/>
      <c r="E67" s="6"/>
      <c r="G67" s="6"/>
    </row>
    <row r="68" spans="3:7" ht="26.25">
      <c r="C68" s="6"/>
      <c r="D68" s="28"/>
      <c r="E68" s="6"/>
      <c r="G68" s="6"/>
    </row>
    <row r="69" spans="3:7" ht="26.25">
      <c r="C69" s="6"/>
      <c r="D69" s="28"/>
      <c r="E69" s="6"/>
      <c r="G69" s="6"/>
    </row>
    <row r="70" spans="3:7" ht="26.25">
      <c r="C70" s="6"/>
      <c r="D70" s="28"/>
      <c r="E70" s="6"/>
      <c r="G70" s="6"/>
    </row>
    <row r="71" spans="3:7" ht="26.25">
      <c r="C71" s="6"/>
      <c r="D71" s="28"/>
      <c r="E71" s="6"/>
      <c r="G71" s="6"/>
    </row>
    <row r="72" spans="3:7" ht="26.25">
      <c r="C72" s="6"/>
      <c r="D72" s="28"/>
      <c r="E72" s="6"/>
      <c r="G72" s="6"/>
    </row>
    <row r="73" spans="3:7" ht="26.25">
      <c r="C73" s="6"/>
      <c r="D73" s="28"/>
      <c r="E73" s="6"/>
      <c r="G73" s="6"/>
    </row>
    <row r="74" spans="3:7" ht="26.25">
      <c r="C74" s="6"/>
      <c r="D74" s="28"/>
      <c r="E74" s="6"/>
      <c r="G74" s="6"/>
    </row>
    <row r="75" spans="3:7" ht="26.25">
      <c r="C75" s="6"/>
      <c r="D75" s="28"/>
      <c r="E75" s="6"/>
      <c r="G75" s="6"/>
    </row>
    <row r="76" spans="3:7" ht="26.25">
      <c r="C76" s="6"/>
      <c r="D76" s="28"/>
      <c r="E76" s="6"/>
      <c r="G76" s="6"/>
    </row>
    <row r="77" spans="3:7" ht="26.25">
      <c r="C77" s="6"/>
      <c r="D77" s="28"/>
      <c r="E77" s="6"/>
      <c r="G77" s="6"/>
    </row>
    <row r="78" spans="5:7" ht="26.25">
      <c r="E78" s="28"/>
      <c r="G78" s="6"/>
    </row>
    <row r="79" spans="5:7" ht="26.25">
      <c r="E79" s="28"/>
      <c r="G79" s="6"/>
    </row>
    <row r="80" spans="5:7" ht="26.25">
      <c r="E80" s="28"/>
      <c r="G80" s="6"/>
    </row>
    <row r="81" spans="5:7" ht="26.25">
      <c r="E81" s="28"/>
      <c r="G81" s="6"/>
    </row>
    <row r="82" spans="5:7" ht="26.25">
      <c r="E82" s="28"/>
      <c r="G82" s="6"/>
    </row>
    <row r="83" spans="5:7" ht="26.25">
      <c r="E83" s="28"/>
      <c r="G83" s="6"/>
    </row>
    <row r="84" spans="5:7" ht="26.25">
      <c r="E84" s="28"/>
      <c r="G84" s="6"/>
    </row>
    <row r="85" spans="5:7" ht="26.25">
      <c r="E85" s="28"/>
      <c r="G85" s="6"/>
    </row>
    <row r="86" spans="5:7" ht="26.25">
      <c r="E86" s="28"/>
      <c r="G86" s="6"/>
    </row>
    <row r="87" spans="5:7" ht="26.25">
      <c r="E87" s="28"/>
      <c r="G87" s="6"/>
    </row>
    <row r="88" spans="5:7" ht="26.25">
      <c r="E88" s="28"/>
      <c r="G88" s="6"/>
    </row>
    <row r="89" spans="5:7" ht="26.25">
      <c r="E89" s="28"/>
      <c r="G89" s="6"/>
    </row>
    <row r="90" spans="5:7" ht="26.25">
      <c r="E90" s="28"/>
      <c r="G90" s="6"/>
    </row>
    <row r="91" spans="5:7" ht="26.25">
      <c r="E91" s="28"/>
      <c r="G91" s="6"/>
    </row>
    <row r="92" spans="5:7" ht="26.25">
      <c r="E92" s="28"/>
      <c r="G92" s="6"/>
    </row>
    <row r="93" spans="5:7" ht="26.25">
      <c r="E93" s="28"/>
      <c r="G93" s="6"/>
    </row>
    <row r="94" spans="5:7" ht="26.25">
      <c r="E94" s="28"/>
      <c r="G94" s="6"/>
    </row>
    <row r="95" spans="5:7" ht="26.25">
      <c r="E95" s="28"/>
      <c r="G95" s="6"/>
    </row>
    <row r="96" spans="5:7" ht="26.25">
      <c r="E96" s="28"/>
      <c r="G96" s="6"/>
    </row>
    <row r="97" spans="5:7" ht="26.25">
      <c r="E97" s="28"/>
      <c r="G97" s="6"/>
    </row>
    <row r="98" spans="5:7" ht="26.25">
      <c r="E98" s="28"/>
      <c r="G98" s="6"/>
    </row>
    <row r="99" spans="5:7" ht="26.25">
      <c r="E99" s="28"/>
      <c r="G99" s="6"/>
    </row>
    <row r="100" spans="5:7" ht="26.25">
      <c r="E100" s="28"/>
      <c r="G100" s="6"/>
    </row>
    <row r="101" spans="2:9" ht="26.25">
      <c r="B101" s="9" t="s">
        <v>55</v>
      </c>
      <c r="C101" s="55" t="s">
        <v>43</v>
      </c>
      <c r="D101" s="10"/>
      <c r="E101" s="10">
        <f>F101-D101</f>
        <v>0</v>
      </c>
      <c r="F101" s="11"/>
      <c r="G101" s="34" t="e">
        <f>'Tag &amp; Nacht 2013'!#REF!</f>
        <v>#REF!</v>
      </c>
      <c r="H101" s="35"/>
      <c r="I101" s="31" t="e">
        <f>IF(G101=0,0,1)</f>
        <v>#REF!</v>
      </c>
    </row>
    <row r="102" spans="2:9" ht="26.25">
      <c r="B102" s="9" t="s">
        <v>56</v>
      </c>
      <c r="C102" s="54" t="s">
        <v>19</v>
      </c>
      <c r="D102" s="10"/>
      <c r="E102" s="10">
        <f>F102-D102</f>
        <v>0</v>
      </c>
      <c r="F102" s="11"/>
      <c r="G102" s="12">
        <f>'Tag &amp; Nacht 2013'!E11</f>
        <v>0</v>
      </c>
      <c r="H102" s="31"/>
      <c r="I102" s="31">
        <f>IF(G102=0,0,1)</f>
        <v>0</v>
      </c>
    </row>
    <row r="103" spans="2:9" ht="26.25">
      <c r="B103" s="9" t="s">
        <v>57</v>
      </c>
      <c r="C103" s="54" t="s">
        <v>14</v>
      </c>
      <c r="D103" s="10"/>
      <c r="E103" s="10">
        <f>F103-D103</f>
        <v>0</v>
      </c>
      <c r="F103" s="11"/>
      <c r="G103" s="12" t="e">
        <f>'Tag &amp; Nacht 2013'!#REF!</f>
        <v>#REF!</v>
      </c>
      <c r="H103" s="31"/>
      <c r="I103" s="31" t="e">
        <f>IF(G103=0,0,1)</f>
        <v>#REF!</v>
      </c>
    </row>
    <row r="104" spans="2:9" ht="26.25">
      <c r="B104" s="9" t="s">
        <v>58</v>
      </c>
      <c r="C104" s="54" t="s">
        <v>28</v>
      </c>
      <c r="D104" s="10"/>
      <c r="E104" s="10">
        <f>F104-D104</f>
        <v>0</v>
      </c>
      <c r="F104" s="11"/>
      <c r="G104" s="36" t="e">
        <f>'Tag &amp; Nacht 2013'!#REF!</f>
        <v>#REF!</v>
      </c>
      <c r="H104" s="31"/>
      <c r="I104" s="31" t="e">
        <f>IF(G104=0,0,1)</f>
        <v>#REF!</v>
      </c>
    </row>
    <row r="105" spans="2:9" ht="26.25">
      <c r="B105" s="9" t="s">
        <v>59</v>
      </c>
      <c r="C105" s="54" t="s">
        <v>23</v>
      </c>
      <c r="D105" s="10"/>
      <c r="E105" s="10">
        <f aca="true" t="shared" si="2" ref="E105:E139">F105-D105</f>
        <v>0</v>
      </c>
      <c r="F105" s="11"/>
      <c r="G105" s="36" t="e">
        <f>'Tag &amp; Nacht 2013'!#REF!</f>
        <v>#REF!</v>
      </c>
      <c r="H105" s="31"/>
      <c r="I105" s="31" t="e">
        <f aca="true" t="shared" si="3" ref="I105:I139">IF(G105=0,0,1)</f>
        <v>#REF!</v>
      </c>
    </row>
    <row r="106" spans="2:9" ht="26.25">
      <c r="B106" s="9" t="s">
        <v>60</v>
      </c>
      <c r="C106" s="54" t="s">
        <v>27</v>
      </c>
      <c r="D106" s="10"/>
      <c r="E106" s="10">
        <f t="shared" si="2"/>
        <v>0</v>
      </c>
      <c r="F106" s="11"/>
      <c r="G106" s="36" t="e">
        <f>'Tag &amp; Nacht 2013'!#REF!</f>
        <v>#REF!</v>
      </c>
      <c r="H106" s="31"/>
      <c r="I106" s="31" t="e">
        <f t="shared" si="3"/>
        <v>#REF!</v>
      </c>
    </row>
    <row r="107" spans="2:9" ht="26.25">
      <c r="B107" s="9" t="s">
        <v>61</v>
      </c>
      <c r="C107" s="54" t="s">
        <v>26</v>
      </c>
      <c r="D107" s="10"/>
      <c r="E107" s="10">
        <f t="shared" si="2"/>
        <v>0</v>
      </c>
      <c r="F107" s="11"/>
      <c r="G107" s="36" t="e">
        <f>'Tag &amp; Nacht 2013'!#REF!</f>
        <v>#REF!</v>
      </c>
      <c r="H107" s="31"/>
      <c r="I107" s="31" t="e">
        <f t="shared" si="3"/>
        <v>#REF!</v>
      </c>
    </row>
    <row r="108" spans="2:9" ht="26.25">
      <c r="B108" s="9" t="s">
        <v>62</v>
      </c>
      <c r="C108" s="54" t="s">
        <v>29</v>
      </c>
      <c r="D108" s="10"/>
      <c r="E108" s="10">
        <f t="shared" si="2"/>
        <v>0</v>
      </c>
      <c r="F108" s="11"/>
      <c r="G108" s="36" t="e">
        <f>'Tag &amp; Nacht 2013'!#REF!</f>
        <v>#REF!</v>
      </c>
      <c r="H108" s="31"/>
      <c r="I108" s="31" t="e">
        <f t="shared" si="3"/>
        <v>#REF!</v>
      </c>
    </row>
    <row r="109" spans="2:9" ht="26.25">
      <c r="B109" s="9" t="s">
        <v>63</v>
      </c>
      <c r="C109" s="54" t="s">
        <v>4</v>
      </c>
      <c r="D109" s="10"/>
      <c r="E109" s="10">
        <f t="shared" si="2"/>
        <v>0</v>
      </c>
      <c r="F109" s="11"/>
      <c r="G109" s="36" t="e">
        <f>'Tag &amp; Nacht 2013'!#REF!</f>
        <v>#REF!</v>
      </c>
      <c r="H109" s="31"/>
      <c r="I109" s="31" t="e">
        <f t="shared" si="3"/>
        <v>#REF!</v>
      </c>
    </row>
    <row r="110" spans="2:9" ht="26.25">
      <c r="B110" s="9" t="s">
        <v>64</v>
      </c>
      <c r="C110" s="54" t="s">
        <v>32</v>
      </c>
      <c r="D110" s="10"/>
      <c r="E110" s="10">
        <f t="shared" si="2"/>
        <v>0</v>
      </c>
      <c r="F110" s="11"/>
      <c r="G110" s="36" t="e">
        <f>'Tag &amp; Nacht 2013'!#REF!</f>
        <v>#REF!</v>
      </c>
      <c r="H110" s="31"/>
      <c r="I110" s="31" t="e">
        <f t="shared" si="3"/>
        <v>#REF!</v>
      </c>
    </row>
    <row r="111" spans="2:9" ht="26.25">
      <c r="B111" s="9" t="s">
        <v>65</v>
      </c>
      <c r="C111" s="54" t="s">
        <v>30</v>
      </c>
      <c r="D111" s="10"/>
      <c r="E111" s="10">
        <f t="shared" si="2"/>
        <v>0</v>
      </c>
      <c r="F111" s="11"/>
      <c r="G111" s="36" t="e">
        <f>'Tag &amp; Nacht 2013'!#REF!</f>
        <v>#REF!</v>
      </c>
      <c r="H111" s="31"/>
      <c r="I111" s="31" t="e">
        <f t="shared" si="3"/>
        <v>#REF!</v>
      </c>
    </row>
    <row r="112" spans="2:9" ht="26.25">
      <c r="B112" s="9" t="s">
        <v>66</v>
      </c>
      <c r="C112" s="55" t="s">
        <v>31</v>
      </c>
      <c r="D112" s="10"/>
      <c r="E112" s="10">
        <f t="shared" si="2"/>
        <v>0</v>
      </c>
      <c r="F112" s="11"/>
      <c r="G112" s="36" t="e">
        <f>'Tag &amp; Nacht 2013'!#REF!</f>
        <v>#REF!</v>
      </c>
      <c r="H112" s="31"/>
      <c r="I112" s="31" t="e">
        <f t="shared" si="3"/>
        <v>#REF!</v>
      </c>
    </row>
    <row r="113" spans="2:9" ht="26.25">
      <c r="B113" s="9" t="s">
        <v>67</v>
      </c>
      <c r="C113" s="54" t="s">
        <v>33</v>
      </c>
      <c r="D113" s="10"/>
      <c r="E113" s="10">
        <f t="shared" si="2"/>
        <v>0</v>
      </c>
      <c r="F113" s="11"/>
      <c r="G113" s="36" t="e">
        <f>'Tag &amp; Nacht 2013'!#REF!</f>
        <v>#REF!</v>
      </c>
      <c r="H113" s="31"/>
      <c r="I113" s="31" t="e">
        <f t="shared" si="3"/>
        <v>#REF!</v>
      </c>
    </row>
    <row r="114" spans="2:9" ht="26.25">
      <c r="B114" s="9" t="s">
        <v>68</v>
      </c>
      <c r="C114" s="55" t="s">
        <v>42</v>
      </c>
      <c r="D114" s="10"/>
      <c r="E114" s="10">
        <f t="shared" si="2"/>
        <v>0</v>
      </c>
      <c r="F114" s="11"/>
      <c r="G114" s="36" t="e">
        <f>'Tag &amp; Nacht 2013'!#REF!</f>
        <v>#REF!</v>
      </c>
      <c r="H114" s="31"/>
      <c r="I114" s="31" t="e">
        <f t="shared" si="3"/>
        <v>#REF!</v>
      </c>
    </row>
    <row r="115" spans="2:9" ht="26.25">
      <c r="B115" s="9" t="s">
        <v>69</v>
      </c>
      <c r="C115" s="54" t="s">
        <v>5</v>
      </c>
      <c r="D115" s="10"/>
      <c r="E115" s="10">
        <f t="shared" si="2"/>
        <v>0</v>
      </c>
      <c r="F115" s="11"/>
      <c r="G115" s="36" t="e">
        <f>'Tag &amp; Nacht 2013'!#REF!</f>
        <v>#REF!</v>
      </c>
      <c r="H115" s="31"/>
      <c r="I115" s="31" t="e">
        <f t="shared" si="3"/>
        <v>#REF!</v>
      </c>
    </row>
    <row r="116" spans="2:9" ht="26.25">
      <c r="B116" s="9" t="s">
        <v>70</v>
      </c>
      <c r="C116" s="54" t="s">
        <v>18</v>
      </c>
      <c r="D116" s="10"/>
      <c r="E116" s="10">
        <f t="shared" si="2"/>
        <v>0</v>
      </c>
      <c r="F116" s="11"/>
      <c r="G116" s="36" t="e">
        <f>'Tag &amp; Nacht 2013'!#REF!</f>
        <v>#REF!</v>
      </c>
      <c r="H116" s="31"/>
      <c r="I116" s="31" t="e">
        <f t="shared" si="3"/>
        <v>#REF!</v>
      </c>
    </row>
    <row r="117" spans="2:9" ht="26.25">
      <c r="B117" s="9" t="s">
        <v>71</v>
      </c>
      <c r="C117" s="54" t="s">
        <v>34</v>
      </c>
      <c r="D117" s="10"/>
      <c r="E117" s="10">
        <f t="shared" si="2"/>
        <v>0</v>
      </c>
      <c r="F117" s="11"/>
      <c r="G117" s="36" t="e">
        <f>'Tag &amp; Nacht 2013'!#REF!</f>
        <v>#REF!</v>
      </c>
      <c r="H117" s="31"/>
      <c r="I117" s="31" t="e">
        <f t="shared" si="3"/>
        <v>#REF!</v>
      </c>
    </row>
    <row r="118" spans="2:9" ht="26.25">
      <c r="B118" s="9" t="s">
        <v>72</v>
      </c>
      <c r="C118" s="54" t="s">
        <v>38</v>
      </c>
      <c r="D118" s="10"/>
      <c r="E118" s="10">
        <f t="shared" si="2"/>
        <v>0</v>
      </c>
      <c r="F118" s="11"/>
      <c r="G118" s="36" t="e">
        <f>'Tag &amp; Nacht 2013'!#REF!</f>
        <v>#REF!</v>
      </c>
      <c r="H118" s="31"/>
      <c r="I118" s="31" t="e">
        <f t="shared" si="3"/>
        <v>#REF!</v>
      </c>
    </row>
    <row r="119" spans="2:9" ht="26.25">
      <c r="B119" s="9" t="s">
        <v>73</v>
      </c>
      <c r="C119" s="54" t="s">
        <v>37</v>
      </c>
      <c r="D119" s="10"/>
      <c r="E119" s="10">
        <f t="shared" si="2"/>
        <v>0</v>
      </c>
      <c r="F119" s="11"/>
      <c r="G119" s="36" t="e">
        <f>'Tag &amp; Nacht 2013'!#REF!</f>
        <v>#REF!</v>
      </c>
      <c r="H119" s="31"/>
      <c r="I119" s="31" t="e">
        <f t="shared" si="3"/>
        <v>#REF!</v>
      </c>
    </row>
    <row r="120" spans="2:9" ht="26.25">
      <c r="B120" s="9" t="s">
        <v>74</v>
      </c>
      <c r="C120" s="54" t="s">
        <v>36</v>
      </c>
      <c r="D120" s="10"/>
      <c r="E120" s="10">
        <f t="shared" si="2"/>
        <v>0</v>
      </c>
      <c r="F120" s="11"/>
      <c r="G120" s="36" t="e">
        <f>'Tag &amp; Nacht 2013'!#REF!</f>
        <v>#REF!</v>
      </c>
      <c r="H120" s="31"/>
      <c r="I120" s="31" t="e">
        <f t="shared" si="3"/>
        <v>#REF!</v>
      </c>
    </row>
    <row r="121" spans="2:9" ht="26.25">
      <c r="B121" s="9" t="s">
        <v>75</v>
      </c>
      <c r="C121" s="54" t="s">
        <v>35</v>
      </c>
      <c r="D121" s="10"/>
      <c r="E121" s="10">
        <f t="shared" si="2"/>
        <v>0</v>
      </c>
      <c r="F121" s="11"/>
      <c r="G121" s="36" t="e">
        <f>'Tag &amp; Nacht 2013'!#REF!</f>
        <v>#REF!</v>
      </c>
      <c r="H121" s="31"/>
      <c r="I121" s="31" t="e">
        <f t="shared" si="3"/>
        <v>#REF!</v>
      </c>
    </row>
    <row r="122" spans="2:9" ht="26.25">
      <c r="B122" s="9" t="s">
        <v>76</v>
      </c>
      <c r="C122" s="54" t="s">
        <v>7</v>
      </c>
      <c r="D122" s="10"/>
      <c r="E122" s="10">
        <f t="shared" si="2"/>
        <v>0</v>
      </c>
      <c r="F122" s="11"/>
      <c r="G122" s="36" t="e">
        <f>'Tag &amp; Nacht 2013'!#REF!</f>
        <v>#REF!</v>
      </c>
      <c r="H122" s="31"/>
      <c r="I122" s="31" t="e">
        <f t="shared" si="3"/>
        <v>#REF!</v>
      </c>
    </row>
    <row r="123" spans="2:9" ht="26.25">
      <c r="B123" s="9" t="s">
        <v>77</v>
      </c>
      <c r="C123" s="54" t="s">
        <v>39</v>
      </c>
      <c r="D123" s="10"/>
      <c r="E123" s="10">
        <f t="shared" si="2"/>
        <v>0</v>
      </c>
      <c r="F123" s="11"/>
      <c r="G123" s="36" t="e">
        <f>'Tag &amp; Nacht 2013'!#REF!</f>
        <v>#REF!</v>
      </c>
      <c r="H123" s="31"/>
      <c r="I123" s="31" t="e">
        <f t="shared" si="3"/>
        <v>#REF!</v>
      </c>
    </row>
    <row r="124" spans="2:9" ht="26.25">
      <c r="B124" s="9" t="s">
        <v>78</v>
      </c>
      <c r="C124" s="54" t="s">
        <v>40</v>
      </c>
      <c r="D124" s="10"/>
      <c r="E124" s="10">
        <f t="shared" si="2"/>
        <v>0</v>
      </c>
      <c r="F124" s="11"/>
      <c r="G124" s="36" t="e">
        <f>'Tag &amp; Nacht 2013'!#REF!</f>
        <v>#REF!</v>
      </c>
      <c r="H124" s="31"/>
      <c r="I124" s="31" t="e">
        <f t="shared" si="3"/>
        <v>#REF!</v>
      </c>
    </row>
    <row r="125" spans="2:9" ht="26.25">
      <c r="B125" s="9" t="s">
        <v>79</v>
      </c>
      <c r="C125" s="55" t="s">
        <v>41</v>
      </c>
      <c r="D125" s="10"/>
      <c r="E125" s="10">
        <f t="shared" si="2"/>
        <v>0</v>
      </c>
      <c r="F125" s="11"/>
      <c r="G125" s="36" t="e">
        <f>'Tag &amp; Nacht 2013'!#REF!</f>
        <v>#REF!</v>
      </c>
      <c r="H125" s="31"/>
      <c r="I125" s="31" t="e">
        <f t="shared" si="3"/>
        <v>#REF!</v>
      </c>
    </row>
    <row r="126" spans="2:9" ht="26.25">
      <c r="B126" s="9" t="s">
        <v>80</v>
      </c>
      <c r="C126" s="54" t="s">
        <v>25</v>
      </c>
      <c r="D126" s="10"/>
      <c r="E126" s="10">
        <f t="shared" si="2"/>
        <v>0</v>
      </c>
      <c r="F126" s="11"/>
      <c r="G126" s="36" t="e">
        <f>'Tag &amp; Nacht 2013'!#REF!</f>
        <v>#REF!</v>
      </c>
      <c r="I126" s="31" t="e">
        <f t="shared" si="3"/>
        <v>#REF!</v>
      </c>
    </row>
    <row r="127" spans="2:9" ht="26.25">
      <c r="B127" s="9" t="s">
        <v>81</v>
      </c>
      <c r="C127" s="54" t="s">
        <v>16</v>
      </c>
      <c r="D127" s="10"/>
      <c r="E127" s="10">
        <f aca="true" t="shared" si="4" ref="E127:E132">F127-D127</f>
        <v>0</v>
      </c>
      <c r="F127" s="11"/>
      <c r="G127" s="36" t="e">
        <f>'Tag &amp; Nacht 2013'!#REF!</f>
        <v>#REF!</v>
      </c>
      <c r="H127" s="31"/>
      <c r="I127" s="31" t="e">
        <f aca="true" t="shared" si="5" ref="I127:I132">IF(G127=0,0,1)</f>
        <v>#REF!</v>
      </c>
    </row>
    <row r="128" spans="2:9" ht="26.25">
      <c r="B128" s="9" t="s">
        <v>82</v>
      </c>
      <c r="C128" s="55" t="s">
        <v>101</v>
      </c>
      <c r="D128" s="10"/>
      <c r="E128" s="10">
        <f t="shared" si="4"/>
        <v>0</v>
      </c>
      <c r="F128" s="11"/>
      <c r="G128" s="36" t="e">
        <f>'Tag &amp; Nacht 2013'!#REF!</f>
        <v>#REF!</v>
      </c>
      <c r="I128" s="31" t="e">
        <f t="shared" si="5"/>
        <v>#REF!</v>
      </c>
    </row>
    <row r="129" spans="2:9" ht="26.25">
      <c r="B129" s="9" t="s">
        <v>83</v>
      </c>
      <c r="C129" s="54" t="s">
        <v>24</v>
      </c>
      <c r="D129" s="10"/>
      <c r="E129" s="10">
        <f t="shared" si="4"/>
        <v>0</v>
      </c>
      <c r="F129" s="11"/>
      <c r="G129" s="36" t="e">
        <f>'Tag &amp; Nacht 2013'!#REF!</f>
        <v>#REF!</v>
      </c>
      <c r="H129" s="31"/>
      <c r="I129" s="31" t="e">
        <f t="shared" si="5"/>
        <v>#REF!</v>
      </c>
    </row>
    <row r="130" spans="2:9" ht="26.25">
      <c r="B130" s="9" t="s">
        <v>84</v>
      </c>
      <c r="C130" s="68" t="s">
        <v>22</v>
      </c>
      <c r="D130" s="10"/>
      <c r="E130" s="10">
        <f t="shared" si="4"/>
        <v>0</v>
      </c>
      <c r="F130" s="11"/>
      <c r="G130" s="12" t="e">
        <f>'Tag &amp; Nacht 2013'!#REF!</f>
        <v>#REF!</v>
      </c>
      <c r="H130" s="31"/>
      <c r="I130" s="31" t="e">
        <f t="shared" si="5"/>
        <v>#REF!</v>
      </c>
    </row>
    <row r="131" spans="2:9" ht="26.25">
      <c r="B131" s="9" t="s">
        <v>85</v>
      </c>
      <c r="C131" s="54" t="s">
        <v>15</v>
      </c>
      <c r="D131" s="10"/>
      <c r="E131" s="10">
        <f t="shared" si="4"/>
        <v>0</v>
      </c>
      <c r="F131" s="11"/>
      <c r="G131" s="12" t="e">
        <f>'Tag &amp; Nacht 2013'!#REF!</f>
        <v>#REF!</v>
      </c>
      <c r="H131" s="31"/>
      <c r="I131" s="31" t="e">
        <f t="shared" si="5"/>
        <v>#REF!</v>
      </c>
    </row>
    <row r="132" spans="2:9" ht="26.25">
      <c r="B132" s="9" t="s">
        <v>86</v>
      </c>
      <c r="C132" s="54" t="s">
        <v>12</v>
      </c>
      <c r="D132" s="10"/>
      <c r="E132" s="10">
        <f t="shared" si="4"/>
        <v>0</v>
      </c>
      <c r="F132" s="11"/>
      <c r="G132" s="12" t="e">
        <f>'Tag &amp; Nacht 2013'!#REF!</f>
        <v>#REF!</v>
      </c>
      <c r="H132" s="31"/>
      <c r="I132" s="31" t="e">
        <f t="shared" si="5"/>
        <v>#REF!</v>
      </c>
    </row>
    <row r="133" spans="2:9" ht="26.25">
      <c r="B133" s="9" t="s">
        <v>87</v>
      </c>
      <c r="C133" s="55" t="s">
        <v>127</v>
      </c>
      <c r="D133" s="10"/>
      <c r="E133" s="10">
        <f t="shared" si="2"/>
        <v>0</v>
      </c>
      <c r="F133" s="11"/>
      <c r="G133" s="36">
        <f>'Tag &amp; Nacht 2013'!E15</f>
        <v>0</v>
      </c>
      <c r="I133" s="31">
        <f t="shared" si="3"/>
        <v>0</v>
      </c>
    </row>
    <row r="134" spans="2:9" ht="26.25">
      <c r="B134" s="9" t="s">
        <v>88</v>
      </c>
      <c r="C134" s="55">
        <v>45</v>
      </c>
      <c r="D134" s="10"/>
      <c r="E134" s="10">
        <f t="shared" si="2"/>
        <v>0</v>
      </c>
      <c r="F134" s="11"/>
      <c r="G134" s="36" t="e">
        <f>'Tag &amp; Nacht 2013'!#REF!</f>
        <v>#REF!</v>
      </c>
      <c r="I134" s="31" t="e">
        <f t="shared" si="3"/>
        <v>#REF!</v>
      </c>
    </row>
    <row r="135" spans="2:9" ht="26.25">
      <c r="B135" s="9" t="s">
        <v>89</v>
      </c>
      <c r="C135" s="55">
        <v>46</v>
      </c>
      <c r="D135" s="10"/>
      <c r="E135" s="10">
        <f t="shared" si="2"/>
        <v>0</v>
      </c>
      <c r="F135" s="11"/>
      <c r="G135" s="36" t="e">
        <f>'Tag &amp; Nacht 2013'!#REF!</f>
        <v>#REF!</v>
      </c>
      <c r="I135" s="31" t="e">
        <f t="shared" si="3"/>
        <v>#REF!</v>
      </c>
    </row>
    <row r="136" spans="2:9" ht="26.25">
      <c r="B136" s="9" t="s">
        <v>90</v>
      </c>
      <c r="C136" s="55">
        <v>47</v>
      </c>
      <c r="D136" s="10"/>
      <c r="E136" s="10">
        <f t="shared" si="2"/>
        <v>0</v>
      </c>
      <c r="F136" s="11"/>
      <c r="G136" s="36" t="e">
        <f>'Tag &amp; Nacht 2013'!#REF!</f>
        <v>#REF!</v>
      </c>
      <c r="I136" s="31" t="e">
        <f t="shared" si="3"/>
        <v>#REF!</v>
      </c>
    </row>
    <row r="137" spans="2:9" ht="26.25">
      <c r="B137" s="9" t="s">
        <v>91</v>
      </c>
      <c r="C137" s="55">
        <v>48</v>
      </c>
      <c r="D137" s="10"/>
      <c r="E137" s="10">
        <f t="shared" si="2"/>
        <v>0</v>
      </c>
      <c r="F137" s="11"/>
      <c r="G137" s="36" t="e">
        <f>'Tag &amp; Nacht 2013'!#REF!</f>
        <v>#REF!</v>
      </c>
      <c r="I137" s="31" t="e">
        <f t="shared" si="3"/>
        <v>#REF!</v>
      </c>
    </row>
    <row r="138" spans="2:9" ht="26.25">
      <c r="B138" s="9" t="s">
        <v>92</v>
      </c>
      <c r="C138" s="55">
        <v>49</v>
      </c>
      <c r="D138" s="10"/>
      <c r="E138" s="10">
        <f t="shared" si="2"/>
        <v>0</v>
      </c>
      <c r="F138" s="11"/>
      <c r="G138" s="36" t="e">
        <f>'Tag &amp; Nacht 2013'!#REF!</f>
        <v>#REF!</v>
      </c>
      <c r="I138" s="31" t="e">
        <f t="shared" si="3"/>
        <v>#REF!</v>
      </c>
    </row>
    <row r="139" spans="2:9" ht="27" thickBot="1">
      <c r="B139" s="43" t="s">
        <v>93</v>
      </c>
      <c r="C139" s="56">
        <v>50</v>
      </c>
      <c r="D139" s="13"/>
      <c r="E139" s="13">
        <f t="shared" si="2"/>
        <v>0</v>
      </c>
      <c r="F139" s="14"/>
      <c r="G139" s="37" t="e">
        <f>'Tag &amp; Nacht 2013'!#REF!</f>
        <v>#REF!</v>
      </c>
      <c r="I139" s="31" t="e">
        <f t="shared" si="3"/>
        <v>#REF!</v>
      </c>
    </row>
  </sheetData>
  <sheetProtection/>
  <mergeCells count="3">
    <mergeCell ref="B1:G1"/>
    <mergeCell ref="B3:G3"/>
    <mergeCell ref="B17:G17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DF73F"/>
  </sheetPr>
  <dimension ref="A1:P137"/>
  <sheetViews>
    <sheetView tabSelected="1" workbookViewId="0" topLeftCell="A1">
      <selection activeCell="G21" sqref="G21"/>
    </sheetView>
  </sheetViews>
  <sheetFormatPr defaultColWidth="20.421875" defaultRowHeight="12.75"/>
  <cols>
    <col min="1" max="1" width="1.1484375" style="6" customWidth="1"/>
    <col min="2" max="2" width="12.140625" style="6" customWidth="1"/>
    <col min="3" max="3" width="34.7109375" style="15" customWidth="1"/>
    <col min="4" max="4" width="14.00390625" style="6" customWidth="1"/>
    <col min="5" max="5" width="14.00390625" style="15" customWidth="1"/>
    <col min="6" max="6" width="14.00390625" style="6" customWidth="1"/>
    <col min="7" max="7" width="15.421875" style="28" bestFit="1" customWidth="1"/>
    <col min="8" max="8" width="0.85546875" style="6" customWidth="1"/>
    <col min="9" max="9" width="20.421875" style="70" customWidth="1"/>
    <col min="10" max="11" width="20.421875" style="6" customWidth="1"/>
    <col min="12" max="12" width="5.8515625" style="6" customWidth="1"/>
    <col min="13" max="13" width="10.421875" style="6" customWidth="1"/>
    <col min="14" max="14" width="9.00390625" style="6" customWidth="1"/>
    <col min="15" max="15" width="9.57421875" style="6" customWidth="1"/>
    <col min="16" max="16" width="10.8515625" style="99" customWidth="1"/>
    <col min="17" max="17" width="5.8515625" style="6" customWidth="1"/>
    <col min="18" max="16384" width="20.421875" style="6" customWidth="1"/>
  </cols>
  <sheetData>
    <row r="1" spans="1:7" ht="50.25" customHeight="1">
      <c r="A1" s="19"/>
      <c r="B1" s="126" t="s">
        <v>9</v>
      </c>
      <c r="C1" s="127"/>
      <c r="D1" s="127"/>
      <c r="E1" s="127"/>
      <c r="F1" s="127"/>
      <c r="G1" s="127"/>
    </row>
    <row r="2" spans="3:6" ht="33.75" customHeight="1" thickBot="1">
      <c r="C2" s="20"/>
      <c r="D2" s="20"/>
      <c r="E2" s="21"/>
      <c r="F2" s="20"/>
    </row>
    <row r="3" spans="1:7" ht="67.5" customHeight="1" thickBot="1">
      <c r="A3" s="22"/>
      <c r="B3" s="123" t="s">
        <v>128</v>
      </c>
      <c r="C3" s="124"/>
      <c r="D3" s="124"/>
      <c r="E3" s="124"/>
      <c r="F3" s="124"/>
      <c r="G3" s="125"/>
    </row>
    <row r="4" ht="27" customHeight="1" thickBot="1"/>
    <row r="5" spans="2:9" s="96" customFormat="1" ht="26.25" customHeight="1">
      <c r="B5" s="7" t="s">
        <v>0</v>
      </c>
      <c r="C5" s="8" t="s">
        <v>1</v>
      </c>
      <c r="D5" s="8" t="s">
        <v>124</v>
      </c>
      <c r="E5" s="8" t="s">
        <v>125</v>
      </c>
      <c r="F5" s="8" t="s">
        <v>10</v>
      </c>
      <c r="G5" s="89" t="s">
        <v>8</v>
      </c>
      <c r="I5" s="98"/>
    </row>
    <row r="6" spans="2:9" s="31" customFormat="1" ht="25.5" customHeight="1">
      <c r="B6" s="9" t="s">
        <v>11</v>
      </c>
      <c r="C6" s="54" t="s">
        <v>21</v>
      </c>
      <c r="D6" s="10">
        <v>92.34</v>
      </c>
      <c r="E6" s="87">
        <f aca="true" t="shared" si="0" ref="E6:E17">F6-D6</f>
        <v>91.46000000000001</v>
      </c>
      <c r="F6" s="77">
        <v>183.8</v>
      </c>
      <c r="G6" s="12">
        <f>'Tag &amp; Nacht 2013'!F3</f>
        <v>30</v>
      </c>
      <c r="I6" s="71">
        <f aca="true" t="shared" si="1" ref="I6:I17">IF(G6=0,0,1)</f>
        <v>1</v>
      </c>
    </row>
    <row r="7" spans="2:9" s="31" customFormat="1" ht="25.5" customHeight="1">
      <c r="B7" s="9" t="s">
        <v>45</v>
      </c>
      <c r="C7" s="54" t="s">
        <v>20</v>
      </c>
      <c r="D7" s="87">
        <v>92.58</v>
      </c>
      <c r="E7" s="10">
        <f t="shared" si="0"/>
        <v>90.58999999999999</v>
      </c>
      <c r="F7" s="11">
        <v>183.17</v>
      </c>
      <c r="G7" s="12">
        <f>'Tag &amp; Nacht 2013'!F5</f>
        <v>25</v>
      </c>
      <c r="I7" s="71">
        <f t="shared" si="1"/>
        <v>1</v>
      </c>
    </row>
    <row r="8" spans="2:9" s="31" customFormat="1" ht="25.5" customHeight="1">
      <c r="B8" s="9" t="s">
        <v>46</v>
      </c>
      <c r="C8" s="54" t="s">
        <v>13</v>
      </c>
      <c r="D8" s="10">
        <v>92.03</v>
      </c>
      <c r="E8" s="10">
        <f t="shared" si="0"/>
        <v>90.59</v>
      </c>
      <c r="F8" s="11">
        <v>182.62</v>
      </c>
      <c r="G8" s="12">
        <f>'Tag &amp; Nacht 2013'!F6</f>
        <v>22</v>
      </c>
      <c r="I8" s="71">
        <f t="shared" si="1"/>
        <v>1</v>
      </c>
    </row>
    <row r="9" spans="2:9" s="31" customFormat="1" ht="25.5" customHeight="1">
      <c r="B9" s="9" t="s">
        <v>47</v>
      </c>
      <c r="C9" s="54" t="s">
        <v>17</v>
      </c>
      <c r="D9" s="10">
        <v>91.93</v>
      </c>
      <c r="E9" s="10">
        <f t="shared" si="0"/>
        <v>89.9</v>
      </c>
      <c r="F9" s="11">
        <v>181.83</v>
      </c>
      <c r="G9" s="12">
        <f>'Tag &amp; Nacht 2013'!F4</f>
        <v>20</v>
      </c>
      <c r="I9" s="71">
        <f t="shared" si="1"/>
        <v>1</v>
      </c>
    </row>
    <row r="10" spans="2:9" s="31" customFormat="1" ht="25.5" customHeight="1">
      <c r="B10" s="9" t="s">
        <v>48</v>
      </c>
      <c r="C10" s="54" t="s">
        <v>19</v>
      </c>
      <c r="D10" s="10">
        <v>90.39</v>
      </c>
      <c r="E10" s="10">
        <f t="shared" si="0"/>
        <v>91.36</v>
      </c>
      <c r="F10" s="11">
        <v>181.75</v>
      </c>
      <c r="G10" s="12">
        <f>'Tag &amp; Nacht 2013'!F11</f>
        <v>18</v>
      </c>
      <c r="I10" s="71">
        <f t="shared" si="1"/>
        <v>1</v>
      </c>
    </row>
    <row r="11" spans="2:9" s="31" customFormat="1" ht="25.5" customHeight="1">
      <c r="B11" s="9" t="s">
        <v>49</v>
      </c>
      <c r="C11" s="55" t="s">
        <v>116</v>
      </c>
      <c r="D11" s="10">
        <v>90.91</v>
      </c>
      <c r="E11" s="10">
        <f t="shared" si="0"/>
        <v>89.34</v>
      </c>
      <c r="F11" s="11">
        <v>180.25</v>
      </c>
      <c r="G11" s="36">
        <f>'Tag &amp; Nacht 2013'!F9</f>
        <v>16</v>
      </c>
      <c r="H11" s="6"/>
      <c r="I11" s="71">
        <f t="shared" si="1"/>
        <v>1</v>
      </c>
    </row>
    <row r="12" spans="2:9" s="31" customFormat="1" ht="25.5" customHeight="1">
      <c r="B12" s="9" t="s">
        <v>50</v>
      </c>
      <c r="C12" s="55" t="s">
        <v>115</v>
      </c>
      <c r="D12" s="10">
        <v>89.53</v>
      </c>
      <c r="E12" s="10">
        <f t="shared" si="0"/>
        <v>88.15</v>
      </c>
      <c r="F12" s="11">
        <v>177.68</v>
      </c>
      <c r="G12" s="36">
        <f>'Tag &amp; Nacht 2013'!F7</f>
        <v>14</v>
      </c>
      <c r="H12" s="6"/>
      <c r="I12" s="71">
        <f t="shared" si="1"/>
        <v>1</v>
      </c>
    </row>
    <row r="13" spans="2:9" s="31" customFormat="1" ht="25.5" customHeight="1">
      <c r="B13" s="9" t="s">
        <v>51</v>
      </c>
      <c r="C13" s="55" t="s">
        <v>44</v>
      </c>
      <c r="D13" s="10">
        <v>89.02</v>
      </c>
      <c r="E13" s="10">
        <f t="shared" si="0"/>
        <v>87.8</v>
      </c>
      <c r="F13" s="11">
        <v>176.82</v>
      </c>
      <c r="G13" s="12">
        <f>'Tag &amp; Nacht 2013'!F10</f>
        <v>12</v>
      </c>
      <c r="I13" s="71">
        <f t="shared" si="1"/>
        <v>1</v>
      </c>
    </row>
    <row r="14" spans="2:9" s="31" customFormat="1" ht="25.5" customHeight="1">
      <c r="B14" s="9" t="s">
        <v>52</v>
      </c>
      <c r="C14" s="55" t="s">
        <v>114</v>
      </c>
      <c r="D14" s="10">
        <v>88.56</v>
      </c>
      <c r="E14" s="10">
        <f t="shared" si="0"/>
        <v>84.38999999999999</v>
      </c>
      <c r="F14" s="11">
        <v>172.95</v>
      </c>
      <c r="G14" s="36">
        <f>'Tag &amp; Nacht 2013'!F8</f>
        <v>10</v>
      </c>
      <c r="H14" s="6"/>
      <c r="I14" s="71">
        <f t="shared" si="1"/>
        <v>1</v>
      </c>
    </row>
    <row r="15" spans="2:16" s="31" customFormat="1" ht="25.5" customHeight="1">
      <c r="B15" s="9" t="s">
        <v>53</v>
      </c>
      <c r="C15" s="55" t="s">
        <v>117</v>
      </c>
      <c r="D15" s="10">
        <v>84.67</v>
      </c>
      <c r="E15" s="10">
        <f t="shared" si="0"/>
        <v>84.92</v>
      </c>
      <c r="F15" s="11">
        <v>169.59</v>
      </c>
      <c r="G15" s="36">
        <f>'Tag &amp; Nacht 2013'!F13</f>
        <v>8</v>
      </c>
      <c r="H15" s="6"/>
      <c r="I15" s="71">
        <f t="shared" si="1"/>
        <v>1</v>
      </c>
      <c r="P15" s="100"/>
    </row>
    <row r="16" spans="2:16" s="31" customFormat="1" ht="25.5" customHeight="1">
      <c r="B16" s="9" t="s">
        <v>54</v>
      </c>
      <c r="C16" s="54" t="s">
        <v>3</v>
      </c>
      <c r="D16" s="10">
        <v>87.5</v>
      </c>
      <c r="E16" s="10">
        <f t="shared" si="0"/>
        <v>81.59</v>
      </c>
      <c r="F16" s="11">
        <v>169.09</v>
      </c>
      <c r="G16" s="12">
        <f>'Tag &amp; Nacht 2013'!F12</f>
        <v>6</v>
      </c>
      <c r="I16" s="71">
        <f t="shared" si="1"/>
        <v>1</v>
      </c>
      <c r="J16" s="32"/>
      <c r="P16" s="100"/>
    </row>
    <row r="17" spans="2:16" s="33" customFormat="1" ht="25.5" customHeight="1" thickBot="1">
      <c r="B17" s="9" t="s">
        <v>55</v>
      </c>
      <c r="C17" s="55" t="s">
        <v>127</v>
      </c>
      <c r="D17" s="10">
        <v>83.68</v>
      </c>
      <c r="E17" s="10">
        <f t="shared" si="0"/>
        <v>83.68</v>
      </c>
      <c r="F17" s="11">
        <v>167.36</v>
      </c>
      <c r="G17" s="36">
        <f>'Tag &amp; Nacht 2013'!F15</f>
        <v>4</v>
      </c>
      <c r="H17" s="6"/>
      <c r="I17" s="71">
        <f t="shared" si="1"/>
        <v>1</v>
      </c>
      <c r="P17" s="101"/>
    </row>
    <row r="18" spans="2:7" ht="27" thickBot="1">
      <c r="B18" s="128" t="s">
        <v>6</v>
      </c>
      <c r="C18" s="129"/>
      <c r="D18" s="129"/>
      <c r="E18" s="129"/>
      <c r="F18" s="129"/>
      <c r="G18" s="130"/>
    </row>
    <row r="19" ht="27" thickBot="1"/>
    <row r="20" spans="3:5" ht="27" thickBot="1">
      <c r="C20" s="72" t="s">
        <v>20</v>
      </c>
      <c r="D20" s="73">
        <v>14.82</v>
      </c>
      <c r="E20" s="74" t="s">
        <v>120</v>
      </c>
    </row>
    <row r="21" ht="26.25"/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pans="5:7" ht="26.25">
      <c r="E57" s="6"/>
      <c r="F57" s="28"/>
      <c r="G57" s="6"/>
    </row>
    <row r="58" spans="5:7" ht="26.25">
      <c r="E58" s="6"/>
      <c r="F58" s="28"/>
      <c r="G58" s="6"/>
    </row>
    <row r="59" spans="5:7" ht="26.25">
      <c r="E59" s="6"/>
      <c r="F59" s="28"/>
      <c r="G59" s="6"/>
    </row>
    <row r="60" spans="5:7" ht="26.25">
      <c r="E60" s="6"/>
      <c r="F60" s="28"/>
      <c r="G60" s="6"/>
    </row>
    <row r="61" spans="5:7" ht="26.25">
      <c r="E61" s="6"/>
      <c r="F61" s="28"/>
      <c r="G61" s="6"/>
    </row>
    <row r="62" spans="5:7" ht="26.25">
      <c r="E62" s="6"/>
      <c r="F62" s="28"/>
      <c r="G62" s="6"/>
    </row>
    <row r="63" spans="5:7" ht="26.25">
      <c r="E63" s="6"/>
      <c r="F63" s="28"/>
      <c r="G63" s="6"/>
    </row>
    <row r="64" spans="5:7" ht="26.25">
      <c r="E64" s="6"/>
      <c r="F64" s="28"/>
      <c r="G64" s="6"/>
    </row>
    <row r="65" spans="5:7" ht="26.25">
      <c r="E65" s="6"/>
      <c r="F65" s="28"/>
      <c r="G65" s="6"/>
    </row>
    <row r="66" spans="5:7" ht="26.25">
      <c r="E66" s="6"/>
      <c r="F66" s="28"/>
      <c r="G66" s="6"/>
    </row>
    <row r="67" spans="5:7" ht="26.25">
      <c r="E67" s="6"/>
      <c r="F67" s="28"/>
      <c r="G67" s="6"/>
    </row>
    <row r="68" spans="5:7" ht="26.25">
      <c r="E68" s="6"/>
      <c r="F68" s="28"/>
      <c r="G68" s="6"/>
    </row>
    <row r="69" spans="3:7" ht="26.25">
      <c r="C69" s="6"/>
      <c r="D69" s="15"/>
      <c r="E69" s="6"/>
      <c r="F69" s="28"/>
      <c r="G69" s="6"/>
    </row>
    <row r="70" spans="3:7" ht="26.25">
      <c r="C70" s="6"/>
      <c r="D70" s="15"/>
      <c r="E70" s="6"/>
      <c r="F70" s="28"/>
      <c r="G70" s="6"/>
    </row>
    <row r="71" spans="3:7" ht="26.25">
      <c r="C71" s="6"/>
      <c r="D71" s="15"/>
      <c r="E71" s="6"/>
      <c r="F71" s="28"/>
      <c r="G71" s="6"/>
    </row>
    <row r="72" spans="3:7" ht="26.25">
      <c r="C72" s="6"/>
      <c r="D72" s="15"/>
      <c r="E72" s="6"/>
      <c r="F72" s="28"/>
      <c r="G72" s="6"/>
    </row>
    <row r="73" spans="3:7" ht="26.25">
      <c r="C73" s="6"/>
      <c r="D73" s="15"/>
      <c r="E73" s="6"/>
      <c r="F73" s="28"/>
      <c r="G73" s="6"/>
    </row>
    <row r="74" spans="3:7" ht="26.25">
      <c r="C74" s="6"/>
      <c r="D74" s="15"/>
      <c r="E74" s="6"/>
      <c r="F74" s="28"/>
      <c r="G74" s="6"/>
    </row>
    <row r="75" spans="3:7" ht="26.25">
      <c r="C75" s="6"/>
      <c r="D75" s="15"/>
      <c r="E75" s="6"/>
      <c r="F75" s="28"/>
      <c r="G75" s="6"/>
    </row>
    <row r="76" spans="3:7" ht="26.25">
      <c r="C76" s="6"/>
      <c r="D76" s="15"/>
      <c r="E76" s="6"/>
      <c r="F76" s="28"/>
      <c r="G76" s="6"/>
    </row>
    <row r="77" spans="3:7" ht="26.25">
      <c r="C77" s="6"/>
      <c r="D77" s="15"/>
      <c r="E77" s="6"/>
      <c r="F77" s="28"/>
      <c r="G77" s="6"/>
    </row>
    <row r="78" ht="26.25"/>
    <row r="79" ht="26.25"/>
    <row r="80" ht="26.25"/>
    <row r="81" ht="26.25"/>
    <row r="82" ht="26.25"/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6" s="31" customFormat="1" ht="25.5" customHeight="1" thickBot="1">
      <c r="B100" s="9" t="s">
        <v>56</v>
      </c>
      <c r="C100" s="56" t="s">
        <v>118</v>
      </c>
      <c r="D100" s="10"/>
      <c r="E100" s="10">
        <f aca="true" t="shared" si="2" ref="E100:E119">F100-D100</f>
        <v>0</v>
      </c>
      <c r="F100" s="11"/>
      <c r="G100" s="36">
        <f>'Tag &amp; Nacht 2013'!F14</f>
        <v>0</v>
      </c>
      <c r="H100" s="6"/>
      <c r="I100" s="71">
        <f>IF(G100=0,0,1)</f>
        <v>0</v>
      </c>
      <c r="P100" s="100"/>
    </row>
    <row r="101" spans="2:16" s="31" customFormat="1" ht="25.5" customHeight="1">
      <c r="B101" s="9" t="s">
        <v>57</v>
      </c>
      <c r="C101" s="54" t="s">
        <v>14</v>
      </c>
      <c r="D101" s="10"/>
      <c r="E101" s="10">
        <f t="shared" si="2"/>
        <v>0</v>
      </c>
      <c r="F101" s="11"/>
      <c r="G101" s="12" t="e">
        <f>'Tag &amp; Nacht 2013'!#REF!</f>
        <v>#REF!</v>
      </c>
      <c r="I101" s="71" t="e">
        <f>IF(G101=0,0,1)</f>
        <v>#REF!</v>
      </c>
      <c r="P101" s="100"/>
    </row>
    <row r="102" spans="2:16" s="31" customFormat="1" ht="25.5" customHeight="1">
      <c r="B102" s="9" t="s">
        <v>58</v>
      </c>
      <c r="C102" s="54" t="s">
        <v>28</v>
      </c>
      <c r="D102" s="10"/>
      <c r="E102" s="10">
        <f t="shared" si="2"/>
        <v>0</v>
      </c>
      <c r="F102" s="11"/>
      <c r="G102" s="36" t="e">
        <f>'Tag &amp; Nacht 2013'!#REF!</f>
        <v>#REF!</v>
      </c>
      <c r="I102" s="71" t="e">
        <f>IF(G102=0,0,1)</f>
        <v>#REF!</v>
      </c>
      <c r="P102" s="100"/>
    </row>
    <row r="103" spans="2:16" s="31" customFormat="1" ht="25.5" customHeight="1">
      <c r="B103" s="9" t="s">
        <v>59</v>
      </c>
      <c r="C103" s="54" t="s">
        <v>23</v>
      </c>
      <c r="D103" s="10"/>
      <c r="E103" s="10">
        <f t="shared" si="2"/>
        <v>0</v>
      </c>
      <c r="F103" s="11"/>
      <c r="G103" s="36" t="e">
        <f>'Tag &amp; Nacht 2013'!#REF!</f>
        <v>#REF!</v>
      </c>
      <c r="I103" s="71" t="e">
        <f aca="true" t="shared" si="3" ref="I103:I137">IF(G103=0,0,1)</f>
        <v>#REF!</v>
      </c>
      <c r="P103" s="100"/>
    </row>
    <row r="104" spans="2:16" s="31" customFormat="1" ht="25.5" customHeight="1">
      <c r="B104" s="9" t="s">
        <v>60</v>
      </c>
      <c r="C104" s="54" t="s">
        <v>27</v>
      </c>
      <c r="D104" s="10"/>
      <c r="E104" s="10">
        <f t="shared" si="2"/>
        <v>0</v>
      </c>
      <c r="F104" s="11"/>
      <c r="G104" s="36" t="e">
        <f>'Tag &amp; Nacht 2013'!#REF!</f>
        <v>#REF!</v>
      </c>
      <c r="I104" s="71" t="e">
        <f t="shared" si="3"/>
        <v>#REF!</v>
      </c>
      <c r="P104" s="100"/>
    </row>
    <row r="105" spans="2:16" s="31" customFormat="1" ht="25.5" customHeight="1">
      <c r="B105" s="9" t="s">
        <v>61</v>
      </c>
      <c r="C105" s="54" t="s">
        <v>26</v>
      </c>
      <c r="D105" s="10"/>
      <c r="E105" s="10">
        <f t="shared" si="2"/>
        <v>0</v>
      </c>
      <c r="F105" s="11"/>
      <c r="G105" s="36" t="e">
        <f>'Tag &amp; Nacht 2013'!#REF!</f>
        <v>#REF!</v>
      </c>
      <c r="I105" s="71" t="e">
        <f t="shared" si="3"/>
        <v>#REF!</v>
      </c>
      <c r="P105" s="100"/>
    </row>
    <row r="106" spans="2:16" s="31" customFormat="1" ht="25.5" customHeight="1">
      <c r="B106" s="9" t="s">
        <v>62</v>
      </c>
      <c r="C106" s="54" t="s">
        <v>29</v>
      </c>
      <c r="D106" s="10"/>
      <c r="E106" s="10">
        <f t="shared" si="2"/>
        <v>0</v>
      </c>
      <c r="F106" s="11"/>
      <c r="G106" s="36" t="e">
        <f>'Tag &amp; Nacht 2013'!#REF!</f>
        <v>#REF!</v>
      </c>
      <c r="I106" s="71" t="e">
        <f t="shared" si="3"/>
        <v>#REF!</v>
      </c>
      <c r="P106" s="100"/>
    </row>
    <row r="107" spans="2:16" s="31" customFormat="1" ht="25.5" customHeight="1">
      <c r="B107" s="9" t="s">
        <v>63</v>
      </c>
      <c r="C107" s="54" t="s">
        <v>4</v>
      </c>
      <c r="D107" s="10"/>
      <c r="E107" s="10">
        <f t="shared" si="2"/>
        <v>0</v>
      </c>
      <c r="F107" s="11"/>
      <c r="G107" s="36" t="e">
        <f>'Tag &amp; Nacht 2013'!#REF!</f>
        <v>#REF!</v>
      </c>
      <c r="I107" s="71" t="e">
        <f t="shared" si="3"/>
        <v>#REF!</v>
      </c>
      <c r="P107" s="100"/>
    </row>
    <row r="108" spans="2:16" s="31" customFormat="1" ht="25.5" customHeight="1">
      <c r="B108" s="9" t="s">
        <v>64</v>
      </c>
      <c r="C108" s="54" t="s">
        <v>32</v>
      </c>
      <c r="D108" s="10"/>
      <c r="E108" s="10">
        <f t="shared" si="2"/>
        <v>0</v>
      </c>
      <c r="F108" s="11"/>
      <c r="G108" s="36" t="e">
        <f>'Tag &amp; Nacht 2013'!#REF!</f>
        <v>#REF!</v>
      </c>
      <c r="I108" s="71" t="e">
        <f t="shared" si="3"/>
        <v>#REF!</v>
      </c>
      <c r="P108" s="100"/>
    </row>
    <row r="109" spans="2:16" s="31" customFormat="1" ht="25.5" customHeight="1">
      <c r="B109" s="9" t="s">
        <v>65</v>
      </c>
      <c r="C109" s="54" t="s">
        <v>30</v>
      </c>
      <c r="D109" s="10"/>
      <c r="E109" s="10">
        <f t="shared" si="2"/>
        <v>0</v>
      </c>
      <c r="F109" s="11"/>
      <c r="G109" s="36" t="e">
        <f>'Tag &amp; Nacht 2013'!#REF!</f>
        <v>#REF!</v>
      </c>
      <c r="I109" s="71" t="e">
        <f t="shared" si="3"/>
        <v>#REF!</v>
      </c>
      <c r="P109" s="100"/>
    </row>
    <row r="110" spans="2:16" s="31" customFormat="1" ht="25.5" customHeight="1">
      <c r="B110" s="9" t="s">
        <v>66</v>
      </c>
      <c r="C110" s="55" t="s">
        <v>31</v>
      </c>
      <c r="D110" s="10"/>
      <c r="E110" s="10">
        <f t="shared" si="2"/>
        <v>0</v>
      </c>
      <c r="F110" s="11"/>
      <c r="G110" s="36" t="e">
        <f>'Tag &amp; Nacht 2013'!#REF!</f>
        <v>#REF!</v>
      </c>
      <c r="I110" s="71" t="e">
        <f t="shared" si="3"/>
        <v>#REF!</v>
      </c>
      <c r="P110" s="100"/>
    </row>
    <row r="111" spans="2:16" s="31" customFormat="1" ht="25.5" customHeight="1">
      <c r="B111" s="9" t="s">
        <v>67</v>
      </c>
      <c r="C111" s="54" t="s">
        <v>33</v>
      </c>
      <c r="D111" s="10"/>
      <c r="E111" s="10">
        <f t="shared" si="2"/>
        <v>0</v>
      </c>
      <c r="F111" s="11"/>
      <c r="G111" s="36" t="e">
        <f>'Tag &amp; Nacht 2013'!#REF!</f>
        <v>#REF!</v>
      </c>
      <c r="I111" s="71" t="e">
        <f t="shared" si="3"/>
        <v>#REF!</v>
      </c>
      <c r="P111" s="100"/>
    </row>
    <row r="112" spans="2:16" s="31" customFormat="1" ht="25.5" customHeight="1">
      <c r="B112" s="9" t="s">
        <v>68</v>
      </c>
      <c r="C112" s="55" t="s">
        <v>42</v>
      </c>
      <c r="D112" s="10"/>
      <c r="E112" s="10">
        <f t="shared" si="2"/>
        <v>0</v>
      </c>
      <c r="F112" s="11"/>
      <c r="G112" s="36" t="e">
        <f>'Tag &amp; Nacht 2013'!#REF!</f>
        <v>#REF!</v>
      </c>
      <c r="I112" s="71" t="e">
        <f t="shared" si="3"/>
        <v>#REF!</v>
      </c>
      <c r="P112" s="100"/>
    </row>
    <row r="113" spans="2:16" s="31" customFormat="1" ht="25.5" customHeight="1">
      <c r="B113" s="9" t="s">
        <v>69</v>
      </c>
      <c r="C113" s="54" t="s">
        <v>5</v>
      </c>
      <c r="D113" s="10"/>
      <c r="E113" s="10">
        <f t="shared" si="2"/>
        <v>0</v>
      </c>
      <c r="F113" s="11"/>
      <c r="G113" s="36" t="e">
        <f>'Tag &amp; Nacht 2013'!#REF!</f>
        <v>#REF!</v>
      </c>
      <c r="I113" s="71" t="e">
        <f t="shared" si="3"/>
        <v>#REF!</v>
      </c>
      <c r="P113" s="100"/>
    </row>
    <row r="114" spans="2:16" s="31" customFormat="1" ht="25.5" customHeight="1">
      <c r="B114" s="9" t="s">
        <v>70</v>
      </c>
      <c r="C114" s="54" t="s">
        <v>18</v>
      </c>
      <c r="D114" s="10"/>
      <c r="E114" s="10">
        <f t="shared" si="2"/>
        <v>0</v>
      </c>
      <c r="F114" s="11"/>
      <c r="G114" s="36" t="e">
        <f>'Tag &amp; Nacht 2013'!#REF!</f>
        <v>#REF!</v>
      </c>
      <c r="I114" s="71" t="e">
        <f t="shared" si="3"/>
        <v>#REF!</v>
      </c>
      <c r="P114" s="100"/>
    </row>
    <row r="115" spans="2:16" s="31" customFormat="1" ht="25.5" customHeight="1">
      <c r="B115" s="9" t="s">
        <v>71</v>
      </c>
      <c r="C115" s="54" t="s">
        <v>34</v>
      </c>
      <c r="D115" s="10"/>
      <c r="E115" s="10">
        <f t="shared" si="2"/>
        <v>0</v>
      </c>
      <c r="F115" s="11"/>
      <c r="G115" s="36" t="e">
        <f>'Tag &amp; Nacht 2013'!#REF!</f>
        <v>#REF!</v>
      </c>
      <c r="I115" s="71" t="e">
        <f t="shared" si="3"/>
        <v>#REF!</v>
      </c>
      <c r="P115" s="100"/>
    </row>
    <row r="116" spans="2:16" s="31" customFormat="1" ht="25.5" customHeight="1">
      <c r="B116" s="9" t="s">
        <v>72</v>
      </c>
      <c r="C116" s="54" t="s">
        <v>38</v>
      </c>
      <c r="D116" s="10"/>
      <c r="E116" s="10">
        <f t="shared" si="2"/>
        <v>0</v>
      </c>
      <c r="F116" s="11"/>
      <c r="G116" s="36" t="e">
        <f>'Tag &amp; Nacht 2013'!#REF!</f>
        <v>#REF!</v>
      </c>
      <c r="I116" s="71" t="e">
        <f t="shared" si="3"/>
        <v>#REF!</v>
      </c>
      <c r="P116" s="100"/>
    </row>
    <row r="117" spans="2:16" s="31" customFormat="1" ht="25.5" customHeight="1">
      <c r="B117" s="9" t="s">
        <v>73</v>
      </c>
      <c r="C117" s="54" t="s">
        <v>37</v>
      </c>
      <c r="D117" s="10"/>
      <c r="E117" s="10">
        <f t="shared" si="2"/>
        <v>0</v>
      </c>
      <c r="F117" s="11"/>
      <c r="G117" s="36" t="e">
        <f>'Tag &amp; Nacht 2013'!#REF!</f>
        <v>#REF!</v>
      </c>
      <c r="I117" s="71" t="e">
        <f t="shared" si="3"/>
        <v>#REF!</v>
      </c>
      <c r="P117" s="100"/>
    </row>
    <row r="118" spans="2:16" s="31" customFormat="1" ht="25.5" customHeight="1">
      <c r="B118" s="9" t="s">
        <v>74</v>
      </c>
      <c r="C118" s="54" t="s">
        <v>36</v>
      </c>
      <c r="D118" s="10"/>
      <c r="E118" s="10">
        <f t="shared" si="2"/>
        <v>0</v>
      </c>
      <c r="F118" s="11"/>
      <c r="G118" s="36" t="e">
        <f>'Tag &amp; Nacht 2013'!#REF!</f>
        <v>#REF!</v>
      </c>
      <c r="I118" s="71" t="e">
        <f t="shared" si="3"/>
        <v>#REF!</v>
      </c>
      <c r="P118" s="100"/>
    </row>
    <row r="119" spans="2:16" s="31" customFormat="1" ht="25.5" customHeight="1">
      <c r="B119" s="9" t="s">
        <v>75</v>
      </c>
      <c r="C119" s="54" t="s">
        <v>35</v>
      </c>
      <c r="D119" s="10"/>
      <c r="E119" s="10">
        <f t="shared" si="2"/>
        <v>0</v>
      </c>
      <c r="F119" s="11"/>
      <c r="G119" s="36" t="e">
        <f>'Tag &amp; Nacht 2013'!#REF!</f>
        <v>#REF!</v>
      </c>
      <c r="I119" s="71" t="e">
        <f t="shared" si="3"/>
        <v>#REF!</v>
      </c>
      <c r="P119" s="100"/>
    </row>
    <row r="120" spans="2:16" s="31" customFormat="1" ht="25.5" customHeight="1">
      <c r="B120" s="9" t="s">
        <v>76</v>
      </c>
      <c r="C120" s="54" t="s">
        <v>7</v>
      </c>
      <c r="D120" s="10"/>
      <c r="E120" s="10">
        <f aca="true" t="shared" si="4" ref="E120:E137">F120-D120</f>
        <v>0</v>
      </c>
      <c r="F120" s="11"/>
      <c r="G120" s="36" t="e">
        <f>'Tag &amp; Nacht 2013'!#REF!</f>
        <v>#REF!</v>
      </c>
      <c r="I120" s="71" t="e">
        <f t="shared" si="3"/>
        <v>#REF!</v>
      </c>
      <c r="P120" s="100"/>
    </row>
    <row r="121" spans="2:16" s="31" customFormat="1" ht="25.5" customHeight="1">
      <c r="B121" s="9" t="s">
        <v>77</v>
      </c>
      <c r="C121" s="54" t="s">
        <v>39</v>
      </c>
      <c r="D121" s="10"/>
      <c r="E121" s="10">
        <f t="shared" si="4"/>
        <v>0</v>
      </c>
      <c r="F121" s="11"/>
      <c r="G121" s="36" t="e">
        <f>'Tag &amp; Nacht 2013'!#REF!</f>
        <v>#REF!</v>
      </c>
      <c r="I121" s="71" t="e">
        <f t="shared" si="3"/>
        <v>#REF!</v>
      </c>
      <c r="P121" s="100"/>
    </row>
    <row r="122" spans="2:16" s="31" customFormat="1" ht="25.5" customHeight="1">
      <c r="B122" s="9" t="s">
        <v>78</v>
      </c>
      <c r="C122" s="54" t="s">
        <v>40</v>
      </c>
      <c r="D122" s="10"/>
      <c r="E122" s="10">
        <f t="shared" si="4"/>
        <v>0</v>
      </c>
      <c r="F122" s="11"/>
      <c r="G122" s="36" t="e">
        <f>'Tag &amp; Nacht 2013'!#REF!</f>
        <v>#REF!</v>
      </c>
      <c r="I122" s="71" t="e">
        <f t="shared" si="3"/>
        <v>#REF!</v>
      </c>
      <c r="P122" s="100"/>
    </row>
    <row r="123" spans="2:16" s="31" customFormat="1" ht="25.5" customHeight="1">
      <c r="B123" s="9" t="s">
        <v>79</v>
      </c>
      <c r="C123" s="55" t="s">
        <v>41</v>
      </c>
      <c r="D123" s="10"/>
      <c r="E123" s="10">
        <f t="shared" si="4"/>
        <v>0</v>
      </c>
      <c r="F123" s="11"/>
      <c r="G123" s="36" t="e">
        <f>'Tag &amp; Nacht 2013'!#REF!</f>
        <v>#REF!</v>
      </c>
      <c r="I123" s="71" t="e">
        <f t="shared" si="3"/>
        <v>#REF!</v>
      </c>
      <c r="P123" s="100"/>
    </row>
    <row r="124" spans="2:9" ht="26.25">
      <c r="B124" s="9" t="s">
        <v>80</v>
      </c>
      <c r="C124" s="54" t="s">
        <v>25</v>
      </c>
      <c r="D124" s="10"/>
      <c r="E124" s="10">
        <f t="shared" si="4"/>
        <v>0</v>
      </c>
      <c r="F124" s="11"/>
      <c r="G124" s="36" t="e">
        <f>'Tag &amp; Nacht 2013'!#REF!</f>
        <v>#REF!</v>
      </c>
      <c r="I124" s="71" t="e">
        <f t="shared" si="3"/>
        <v>#REF!</v>
      </c>
    </row>
    <row r="125" spans="2:9" ht="26.25">
      <c r="B125" s="9" t="s">
        <v>81</v>
      </c>
      <c r="C125" s="54" t="s">
        <v>16</v>
      </c>
      <c r="D125" s="10"/>
      <c r="E125" s="10">
        <f aca="true" t="shared" si="5" ref="E125:E130">F125-D125</f>
        <v>0</v>
      </c>
      <c r="F125" s="11"/>
      <c r="G125" s="36" t="e">
        <f>'Tag &amp; Nacht 2013'!#REF!</f>
        <v>#REF!</v>
      </c>
      <c r="H125" s="31"/>
      <c r="I125" s="71" t="e">
        <f aca="true" t="shared" si="6" ref="I125:I130">IF(G125=0,0,1)</f>
        <v>#REF!</v>
      </c>
    </row>
    <row r="126" spans="2:9" ht="26.25">
      <c r="B126" s="9" t="s">
        <v>82</v>
      </c>
      <c r="C126" s="55" t="s">
        <v>101</v>
      </c>
      <c r="D126" s="10"/>
      <c r="E126" s="10">
        <f t="shared" si="5"/>
        <v>0</v>
      </c>
      <c r="F126" s="11"/>
      <c r="G126" s="36" t="e">
        <f>'Tag &amp; Nacht 2013'!#REF!</f>
        <v>#REF!</v>
      </c>
      <c r="I126" s="71" t="e">
        <f t="shared" si="6"/>
        <v>#REF!</v>
      </c>
    </row>
    <row r="127" spans="2:9" ht="26.25">
      <c r="B127" s="9" t="s">
        <v>83</v>
      </c>
      <c r="C127" s="54" t="s">
        <v>24</v>
      </c>
      <c r="D127" s="10"/>
      <c r="E127" s="10">
        <f t="shared" si="5"/>
        <v>0</v>
      </c>
      <c r="F127" s="11"/>
      <c r="G127" s="36" t="e">
        <f>'Tag &amp; Nacht 2013'!#REF!</f>
        <v>#REF!</v>
      </c>
      <c r="H127" s="31"/>
      <c r="I127" s="71" t="e">
        <f t="shared" si="6"/>
        <v>#REF!</v>
      </c>
    </row>
    <row r="128" spans="2:9" ht="26.25">
      <c r="B128" s="9" t="s">
        <v>84</v>
      </c>
      <c r="C128" s="68" t="s">
        <v>22</v>
      </c>
      <c r="D128" s="10"/>
      <c r="E128" s="10">
        <f t="shared" si="5"/>
        <v>0</v>
      </c>
      <c r="F128" s="11"/>
      <c r="G128" s="12" t="e">
        <f>'Tag &amp; Nacht 2013'!#REF!</f>
        <v>#REF!</v>
      </c>
      <c r="H128" s="31"/>
      <c r="I128" s="71" t="e">
        <f t="shared" si="6"/>
        <v>#REF!</v>
      </c>
    </row>
    <row r="129" spans="2:9" ht="26.25">
      <c r="B129" s="9" t="s">
        <v>85</v>
      </c>
      <c r="C129" s="54" t="s">
        <v>15</v>
      </c>
      <c r="D129" s="10"/>
      <c r="E129" s="10">
        <f t="shared" si="5"/>
        <v>0</v>
      </c>
      <c r="F129" s="11"/>
      <c r="G129" s="12" t="e">
        <f>'Tag &amp; Nacht 2013'!#REF!</f>
        <v>#REF!</v>
      </c>
      <c r="H129" s="31"/>
      <c r="I129" s="71" t="e">
        <f t="shared" si="6"/>
        <v>#REF!</v>
      </c>
    </row>
    <row r="130" spans="2:9" ht="26.25">
      <c r="B130" s="9" t="s">
        <v>86</v>
      </c>
      <c r="C130" s="54" t="s">
        <v>12</v>
      </c>
      <c r="D130" s="10"/>
      <c r="E130" s="10">
        <f t="shared" si="5"/>
        <v>0</v>
      </c>
      <c r="F130" s="11"/>
      <c r="G130" s="12" t="e">
        <f>'Tag &amp; Nacht 2013'!#REF!</f>
        <v>#REF!</v>
      </c>
      <c r="H130" s="31"/>
      <c r="I130" s="71" t="e">
        <f t="shared" si="6"/>
        <v>#REF!</v>
      </c>
    </row>
    <row r="131" spans="2:9" ht="26.25">
      <c r="B131" s="9" t="s">
        <v>87</v>
      </c>
      <c r="C131" s="55" t="s">
        <v>43</v>
      </c>
      <c r="D131" s="10"/>
      <c r="E131" s="10">
        <f>F131-D131</f>
        <v>0</v>
      </c>
      <c r="F131" s="11"/>
      <c r="G131" s="34" t="e">
        <f>'Tag &amp; Nacht 2013'!#REF!</f>
        <v>#REF!</v>
      </c>
      <c r="H131" s="33"/>
      <c r="I131" s="71" t="e">
        <f>IF(G131=0,0,1)</f>
        <v>#REF!</v>
      </c>
    </row>
    <row r="132" spans="2:9" ht="26.25">
      <c r="B132" s="9" t="s">
        <v>88</v>
      </c>
      <c r="C132" s="55">
        <v>45</v>
      </c>
      <c r="D132" s="10"/>
      <c r="E132" s="10">
        <f t="shared" si="4"/>
        <v>0</v>
      </c>
      <c r="F132" s="11"/>
      <c r="G132" s="36" t="e">
        <f>'Tag &amp; Nacht 2013'!#REF!</f>
        <v>#REF!</v>
      </c>
      <c r="I132" s="71" t="e">
        <f t="shared" si="3"/>
        <v>#REF!</v>
      </c>
    </row>
    <row r="133" spans="2:9" ht="26.25">
      <c r="B133" s="9" t="s">
        <v>89</v>
      </c>
      <c r="C133" s="55">
        <v>46</v>
      </c>
      <c r="D133" s="10"/>
      <c r="E133" s="10">
        <f t="shared" si="4"/>
        <v>0</v>
      </c>
      <c r="F133" s="11"/>
      <c r="G133" s="36" t="e">
        <f>'Tag &amp; Nacht 2013'!#REF!</f>
        <v>#REF!</v>
      </c>
      <c r="I133" s="71" t="e">
        <f t="shared" si="3"/>
        <v>#REF!</v>
      </c>
    </row>
    <row r="134" spans="2:9" ht="26.25">
      <c r="B134" s="9" t="s">
        <v>90</v>
      </c>
      <c r="C134" s="55">
        <v>47</v>
      </c>
      <c r="D134" s="10"/>
      <c r="E134" s="10">
        <f t="shared" si="4"/>
        <v>0</v>
      </c>
      <c r="F134" s="11"/>
      <c r="G134" s="36" t="e">
        <f>'Tag &amp; Nacht 2013'!#REF!</f>
        <v>#REF!</v>
      </c>
      <c r="I134" s="71" t="e">
        <f t="shared" si="3"/>
        <v>#REF!</v>
      </c>
    </row>
    <row r="135" spans="2:9" ht="26.25">
      <c r="B135" s="9" t="s">
        <v>91</v>
      </c>
      <c r="C135" s="55">
        <v>48</v>
      </c>
      <c r="D135" s="10"/>
      <c r="E135" s="10">
        <f t="shared" si="4"/>
        <v>0</v>
      </c>
      <c r="F135" s="11"/>
      <c r="G135" s="36" t="e">
        <f>'Tag &amp; Nacht 2013'!#REF!</f>
        <v>#REF!</v>
      </c>
      <c r="I135" s="71" t="e">
        <f t="shared" si="3"/>
        <v>#REF!</v>
      </c>
    </row>
    <row r="136" spans="2:9" ht="26.25">
      <c r="B136" s="9" t="s">
        <v>92</v>
      </c>
      <c r="C136" s="55">
        <v>49</v>
      </c>
      <c r="D136" s="10"/>
      <c r="E136" s="10">
        <f t="shared" si="4"/>
        <v>0</v>
      </c>
      <c r="F136" s="11"/>
      <c r="G136" s="36" t="e">
        <f>'Tag &amp; Nacht 2013'!#REF!</f>
        <v>#REF!</v>
      </c>
      <c r="I136" s="71" t="e">
        <f t="shared" si="3"/>
        <v>#REF!</v>
      </c>
    </row>
    <row r="137" spans="2:9" ht="27" thickBot="1">
      <c r="B137" s="9" t="s">
        <v>93</v>
      </c>
      <c r="C137" s="56">
        <v>50</v>
      </c>
      <c r="D137" s="13"/>
      <c r="E137" s="13">
        <f t="shared" si="4"/>
        <v>0</v>
      </c>
      <c r="F137" s="14"/>
      <c r="G137" s="37" t="e">
        <f>'Tag &amp; Nacht 2013'!#REF!</f>
        <v>#REF!</v>
      </c>
      <c r="I137" s="71" t="e">
        <f t="shared" si="3"/>
        <v>#REF!</v>
      </c>
    </row>
  </sheetData>
  <sheetProtection/>
  <mergeCells count="3">
    <mergeCell ref="B1:G1"/>
    <mergeCell ref="B3:G3"/>
    <mergeCell ref="B18:G18"/>
  </mergeCells>
  <printOptions/>
  <pageMargins left="0.787401575" right="0.787401575" top="0.984251969" bottom="0.984251969" header="0.4921259845" footer="0.4921259845"/>
  <pageSetup horizontalDpi="300" verticalDpi="300" orientation="portrait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77"/>
  <sheetViews>
    <sheetView zoomScalePageLayoutView="0" workbookViewId="0" topLeftCell="A1">
      <selection activeCell="J11" sqref="J11"/>
    </sheetView>
  </sheetViews>
  <sheetFormatPr defaultColWidth="20.421875" defaultRowHeight="12.75"/>
  <cols>
    <col min="1" max="1" width="1.1484375" style="6" customWidth="1"/>
    <col min="2" max="2" width="12.140625" style="6" customWidth="1"/>
    <col min="3" max="3" width="34.7109375" style="15" customWidth="1"/>
    <col min="4" max="4" width="14.00390625" style="6" customWidth="1"/>
    <col min="5" max="5" width="14.00390625" style="15" customWidth="1"/>
    <col min="6" max="6" width="14.00390625" style="6" customWidth="1"/>
    <col min="7" max="7" width="15.421875" style="28" bestFit="1" customWidth="1"/>
    <col min="8" max="8" width="0.85546875" style="6" customWidth="1"/>
    <col min="9" max="9" width="20.421875" style="70" customWidth="1"/>
    <col min="10" max="11" width="20.421875" style="6" customWidth="1"/>
    <col min="12" max="12" width="5.8515625" style="6" customWidth="1"/>
    <col min="13" max="13" width="10.421875" style="6" customWidth="1"/>
    <col min="14" max="14" width="9.00390625" style="6" customWidth="1"/>
    <col min="15" max="15" width="9.57421875" style="6" customWidth="1"/>
    <col min="16" max="16" width="10.8515625" style="6" customWidth="1"/>
    <col min="17" max="17" width="5.8515625" style="6" customWidth="1"/>
    <col min="18" max="16384" width="20.421875" style="6" customWidth="1"/>
  </cols>
  <sheetData>
    <row r="1" spans="1:7" ht="50.25" customHeight="1">
      <c r="A1" s="19"/>
      <c r="B1" s="126" t="s">
        <v>9</v>
      </c>
      <c r="C1" s="127"/>
      <c r="D1" s="127"/>
      <c r="E1" s="127"/>
      <c r="F1" s="127"/>
      <c r="G1" s="127"/>
    </row>
    <row r="2" spans="3:6" ht="33.75" customHeight="1" thickBot="1">
      <c r="C2" s="20"/>
      <c r="D2" s="20"/>
      <c r="E2" s="21"/>
      <c r="F2" s="20"/>
    </row>
    <row r="3" spans="1:7" ht="67.5" customHeight="1" thickBot="1">
      <c r="A3" s="22"/>
      <c r="B3" s="123" t="s">
        <v>126</v>
      </c>
      <c r="C3" s="124"/>
      <c r="D3" s="124"/>
      <c r="E3" s="124"/>
      <c r="F3" s="124"/>
      <c r="G3" s="125"/>
    </row>
    <row r="4" ht="27" customHeight="1" thickBot="1"/>
    <row r="5" spans="2:9" s="96" customFormat="1" ht="26.25" customHeight="1">
      <c r="B5" s="7" t="s">
        <v>0</v>
      </c>
      <c r="C5" s="8" t="s">
        <v>1</v>
      </c>
      <c r="D5" s="8" t="s">
        <v>124</v>
      </c>
      <c r="E5" s="8" t="s">
        <v>125</v>
      </c>
      <c r="F5" s="8" t="s">
        <v>10</v>
      </c>
      <c r="G5" s="89" t="s">
        <v>8</v>
      </c>
      <c r="I5" s="98"/>
    </row>
    <row r="6" spans="2:9" s="31" customFormat="1" ht="25.5" customHeight="1">
      <c r="B6" s="9" t="s">
        <v>11</v>
      </c>
      <c r="C6" s="54" t="s">
        <v>17</v>
      </c>
      <c r="D6" s="10"/>
      <c r="E6" s="10">
        <f aca="true" t="shared" si="0" ref="E6:E37">F6-D6</f>
        <v>0</v>
      </c>
      <c r="F6" s="77"/>
      <c r="G6" s="12">
        <f>'Tag &amp; Nacht 2013'!G4</f>
        <v>0</v>
      </c>
      <c r="I6" s="71">
        <f aca="true" t="shared" si="1" ref="I6:I55">IF(G6=0,0,1)</f>
        <v>0</v>
      </c>
    </row>
    <row r="7" spans="2:9" s="31" customFormat="1" ht="25.5" customHeight="1">
      <c r="B7" s="9" t="s">
        <v>45</v>
      </c>
      <c r="C7" s="54" t="s">
        <v>20</v>
      </c>
      <c r="D7" s="10"/>
      <c r="E7" s="10">
        <f aca="true" t="shared" si="2" ref="E7:E16">F7-D7</f>
        <v>0</v>
      </c>
      <c r="F7" s="11"/>
      <c r="G7" s="12">
        <f>'Tag &amp; Nacht 2013'!G5</f>
        <v>0</v>
      </c>
      <c r="I7" s="71">
        <f aca="true" t="shared" si="3" ref="I7:I16">IF(G7=0,0,1)</f>
        <v>0</v>
      </c>
    </row>
    <row r="8" spans="2:9" s="31" customFormat="1" ht="25.5" customHeight="1">
      <c r="B8" s="9" t="s">
        <v>46</v>
      </c>
      <c r="C8" s="54" t="s">
        <v>13</v>
      </c>
      <c r="D8" s="10"/>
      <c r="E8" s="10">
        <f t="shared" si="2"/>
        <v>0</v>
      </c>
      <c r="F8" s="11"/>
      <c r="G8" s="12">
        <f>'Tag &amp; Nacht 2013'!G6</f>
        <v>0</v>
      </c>
      <c r="I8" s="71">
        <f t="shared" si="3"/>
        <v>0</v>
      </c>
    </row>
    <row r="9" spans="2:9" s="31" customFormat="1" ht="25.5" customHeight="1">
      <c r="B9" s="9" t="s">
        <v>47</v>
      </c>
      <c r="C9" s="54" t="s">
        <v>21</v>
      </c>
      <c r="D9" s="10"/>
      <c r="E9" s="10">
        <f t="shared" si="2"/>
        <v>0</v>
      </c>
      <c r="F9" s="11"/>
      <c r="G9" s="12">
        <f>'Tag &amp; Nacht 2013'!G3</f>
        <v>0</v>
      </c>
      <c r="I9" s="71">
        <f t="shared" si="3"/>
        <v>0</v>
      </c>
    </row>
    <row r="10" spans="2:9" s="31" customFormat="1" ht="25.5" customHeight="1">
      <c r="B10" s="9" t="s">
        <v>48</v>
      </c>
      <c r="C10" s="55" t="s">
        <v>114</v>
      </c>
      <c r="D10" s="10"/>
      <c r="E10" s="10">
        <f t="shared" si="2"/>
        <v>0</v>
      </c>
      <c r="F10" s="11"/>
      <c r="G10" s="36">
        <f>'Tag &amp; Nacht 2013'!G8</f>
        <v>0</v>
      </c>
      <c r="H10" s="6"/>
      <c r="I10" s="71">
        <f t="shared" si="3"/>
        <v>0</v>
      </c>
    </row>
    <row r="11" spans="2:9" s="31" customFormat="1" ht="25.5" customHeight="1">
      <c r="B11" s="9" t="s">
        <v>49</v>
      </c>
      <c r="C11" s="55" t="s">
        <v>115</v>
      </c>
      <c r="D11" s="10"/>
      <c r="E11" s="10">
        <f t="shared" si="2"/>
        <v>0</v>
      </c>
      <c r="F11" s="11"/>
      <c r="G11" s="36">
        <f>'Tag &amp; Nacht 2013'!G7</f>
        <v>0</v>
      </c>
      <c r="H11" s="6"/>
      <c r="I11" s="71">
        <f t="shared" si="3"/>
        <v>0</v>
      </c>
    </row>
    <row r="12" spans="2:9" s="31" customFormat="1" ht="25.5" customHeight="1">
      <c r="B12" s="9" t="s">
        <v>50</v>
      </c>
      <c r="C12" s="55" t="s">
        <v>44</v>
      </c>
      <c r="D12" s="10"/>
      <c r="E12" s="10">
        <f t="shared" si="2"/>
        <v>0</v>
      </c>
      <c r="F12" s="11"/>
      <c r="G12" s="12">
        <f>'Tag &amp; Nacht 2013'!G10</f>
        <v>0</v>
      </c>
      <c r="I12" s="71">
        <f t="shared" si="3"/>
        <v>0</v>
      </c>
    </row>
    <row r="13" spans="2:9" s="31" customFormat="1" ht="25.5" customHeight="1">
      <c r="B13" s="9" t="s">
        <v>51</v>
      </c>
      <c r="C13" s="55" t="s">
        <v>116</v>
      </c>
      <c r="D13" s="10"/>
      <c r="E13" s="10">
        <f t="shared" si="2"/>
        <v>0</v>
      </c>
      <c r="F13" s="11"/>
      <c r="G13" s="36">
        <f>'Tag &amp; Nacht 2013'!G9</f>
        <v>0</v>
      </c>
      <c r="H13" s="6"/>
      <c r="I13" s="71">
        <f t="shared" si="3"/>
        <v>0</v>
      </c>
    </row>
    <row r="14" spans="2:9" s="31" customFormat="1" ht="25.5" customHeight="1">
      <c r="B14" s="9" t="s">
        <v>52</v>
      </c>
      <c r="C14" s="54" t="s">
        <v>3</v>
      </c>
      <c r="D14" s="10"/>
      <c r="E14" s="10">
        <f t="shared" si="2"/>
        <v>0</v>
      </c>
      <c r="F14" s="11"/>
      <c r="G14" s="12">
        <f>'Tag &amp; Nacht 2013'!G12</f>
        <v>0</v>
      </c>
      <c r="I14" s="71">
        <f t="shared" si="3"/>
        <v>0</v>
      </c>
    </row>
    <row r="15" spans="2:9" s="31" customFormat="1" ht="25.5" customHeight="1">
      <c r="B15" s="9" t="s">
        <v>53</v>
      </c>
      <c r="C15" s="55" t="s">
        <v>117</v>
      </c>
      <c r="D15" s="10"/>
      <c r="E15" s="10">
        <f t="shared" si="2"/>
        <v>0</v>
      </c>
      <c r="F15" s="11"/>
      <c r="G15" s="36">
        <f>'Tag &amp; Nacht 2013'!G13</f>
        <v>0</v>
      </c>
      <c r="H15" s="6"/>
      <c r="I15" s="71">
        <f t="shared" si="3"/>
        <v>0</v>
      </c>
    </row>
    <row r="16" spans="2:10" s="31" customFormat="1" ht="25.5" customHeight="1" thickBot="1">
      <c r="B16" s="9" t="s">
        <v>54</v>
      </c>
      <c r="C16" s="56" t="s">
        <v>118</v>
      </c>
      <c r="D16" s="10"/>
      <c r="E16" s="10">
        <f t="shared" si="2"/>
        <v>0</v>
      </c>
      <c r="F16" s="11"/>
      <c r="G16" s="36">
        <f>'Tag &amp; Nacht 2013'!G14</f>
        <v>0</v>
      </c>
      <c r="H16" s="6"/>
      <c r="I16" s="71">
        <f t="shared" si="3"/>
        <v>0</v>
      </c>
      <c r="J16" s="32"/>
    </row>
    <row r="17" spans="2:9" s="33" customFormat="1" ht="25.5" customHeight="1">
      <c r="B17" s="9" t="s">
        <v>55</v>
      </c>
      <c r="C17" s="55" t="s">
        <v>43</v>
      </c>
      <c r="D17" s="10"/>
      <c r="E17" s="10">
        <f>F17-D17</f>
        <v>0</v>
      </c>
      <c r="F17" s="11"/>
      <c r="G17" s="34" t="e">
        <f>'Tag &amp; Nacht 2013'!#REF!</f>
        <v>#REF!</v>
      </c>
      <c r="I17" s="71" t="e">
        <f>IF(G17=0,0,1)</f>
        <v>#REF!</v>
      </c>
    </row>
    <row r="18" spans="2:9" s="31" customFormat="1" ht="25.5" customHeight="1">
      <c r="B18" s="9" t="s">
        <v>56</v>
      </c>
      <c r="C18" s="54" t="s">
        <v>19</v>
      </c>
      <c r="D18" s="10"/>
      <c r="E18" s="10">
        <f>F18-D18</f>
        <v>0</v>
      </c>
      <c r="F18" s="11"/>
      <c r="G18" s="12">
        <f>'Tag &amp; Nacht 2013'!G11</f>
        <v>0</v>
      </c>
      <c r="I18" s="71">
        <f>IF(G18=0,0,1)</f>
        <v>0</v>
      </c>
    </row>
    <row r="19" spans="2:9" s="31" customFormat="1" ht="25.5" customHeight="1">
      <c r="B19" s="9" t="s">
        <v>57</v>
      </c>
      <c r="C19" s="54" t="s">
        <v>14</v>
      </c>
      <c r="D19" s="10"/>
      <c r="E19" s="10">
        <f>F19-D19</f>
        <v>0</v>
      </c>
      <c r="F19" s="11"/>
      <c r="G19" s="12" t="e">
        <f>'Tag &amp; Nacht 2013'!#REF!</f>
        <v>#REF!</v>
      </c>
      <c r="I19" s="71" t="e">
        <f>IF(G19=0,0,1)</f>
        <v>#REF!</v>
      </c>
    </row>
    <row r="20" spans="2:9" s="31" customFormat="1" ht="25.5" customHeight="1">
      <c r="B20" s="9" t="s">
        <v>58</v>
      </c>
      <c r="C20" s="54" t="s">
        <v>28</v>
      </c>
      <c r="D20" s="10"/>
      <c r="E20" s="10">
        <f>F20-D20</f>
        <v>0</v>
      </c>
      <c r="F20" s="11"/>
      <c r="G20" s="36" t="e">
        <f>'Tag &amp; Nacht 2013'!#REF!</f>
        <v>#REF!</v>
      </c>
      <c r="I20" s="71" t="e">
        <f>IF(G20=0,0,1)</f>
        <v>#REF!</v>
      </c>
    </row>
    <row r="21" spans="2:9" s="31" customFormat="1" ht="25.5" customHeight="1">
      <c r="B21" s="9" t="s">
        <v>59</v>
      </c>
      <c r="C21" s="54" t="s">
        <v>23</v>
      </c>
      <c r="D21" s="10"/>
      <c r="E21" s="10">
        <f t="shared" si="0"/>
        <v>0</v>
      </c>
      <c r="F21" s="11"/>
      <c r="G21" s="36" t="e">
        <f>'Tag &amp; Nacht 2013'!#REF!</f>
        <v>#REF!</v>
      </c>
      <c r="I21" s="71" t="e">
        <f t="shared" si="1"/>
        <v>#REF!</v>
      </c>
    </row>
    <row r="22" spans="2:9" s="31" customFormat="1" ht="25.5" customHeight="1">
      <c r="B22" s="9" t="s">
        <v>60</v>
      </c>
      <c r="C22" s="54" t="s">
        <v>27</v>
      </c>
      <c r="D22" s="10"/>
      <c r="E22" s="10">
        <f t="shared" si="0"/>
        <v>0</v>
      </c>
      <c r="F22" s="11"/>
      <c r="G22" s="36" t="e">
        <f>'Tag &amp; Nacht 2013'!#REF!</f>
        <v>#REF!</v>
      </c>
      <c r="I22" s="71" t="e">
        <f t="shared" si="1"/>
        <v>#REF!</v>
      </c>
    </row>
    <row r="23" spans="2:9" s="31" customFormat="1" ht="25.5" customHeight="1">
      <c r="B23" s="9" t="s">
        <v>61</v>
      </c>
      <c r="C23" s="54" t="s">
        <v>26</v>
      </c>
      <c r="D23" s="10"/>
      <c r="E23" s="10">
        <f t="shared" si="0"/>
        <v>0</v>
      </c>
      <c r="F23" s="11"/>
      <c r="G23" s="36" t="e">
        <f>'Tag &amp; Nacht 2013'!#REF!</f>
        <v>#REF!</v>
      </c>
      <c r="I23" s="71" t="e">
        <f t="shared" si="1"/>
        <v>#REF!</v>
      </c>
    </row>
    <row r="24" spans="2:9" s="31" customFormat="1" ht="25.5" customHeight="1">
      <c r="B24" s="9" t="s">
        <v>62</v>
      </c>
      <c r="C24" s="54" t="s">
        <v>29</v>
      </c>
      <c r="D24" s="10"/>
      <c r="E24" s="10">
        <f t="shared" si="0"/>
        <v>0</v>
      </c>
      <c r="F24" s="11"/>
      <c r="G24" s="36" t="e">
        <f>'Tag &amp; Nacht 2013'!#REF!</f>
        <v>#REF!</v>
      </c>
      <c r="I24" s="71" t="e">
        <f t="shared" si="1"/>
        <v>#REF!</v>
      </c>
    </row>
    <row r="25" spans="2:9" s="31" customFormat="1" ht="25.5" customHeight="1">
      <c r="B25" s="9" t="s">
        <v>63</v>
      </c>
      <c r="C25" s="54" t="s">
        <v>4</v>
      </c>
      <c r="D25" s="10"/>
      <c r="E25" s="10">
        <f t="shared" si="0"/>
        <v>0</v>
      </c>
      <c r="F25" s="11"/>
      <c r="G25" s="36" t="e">
        <f>'Tag &amp; Nacht 2013'!#REF!</f>
        <v>#REF!</v>
      </c>
      <c r="I25" s="71" t="e">
        <f t="shared" si="1"/>
        <v>#REF!</v>
      </c>
    </row>
    <row r="26" spans="2:9" s="31" customFormat="1" ht="25.5" customHeight="1">
      <c r="B26" s="9" t="s">
        <v>64</v>
      </c>
      <c r="C26" s="54" t="s">
        <v>32</v>
      </c>
      <c r="D26" s="10"/>
      <c r="E26" s="10">
        <f t="shared" si="0"/>
        <v>0</v>
      </c>
      <c r="F26" s="11"/>
      <c r="G26" s="36" t="e">
        <f>'Tag &amp; Nacht 2013'!#REF!</f>
        <v>#REF!</v>
      </c>
      <c r="I26" s="71" t="e">
        <f t="shared" si="1"/>
        <v>#REF!</v>
      </c>
    </row>
    <row r="27" spans="2:9" s="31" customFormat="1" ht="25.5" customHeight="1">
      <c r="B27" s="9" t="s">
        <v>65</v>
      </c>
      <c r="C27" s="54" t="s">
        <v>30</v>
      </c>
      <c r="D27" s="10"/>
      <c r="E27" s="10">
        <f t="shared" si="0"/>
        <v>0</v>
      </c>
      <c r="F27" s="11"/>
      <c r="G27" s="36" t="e">
        <f>'Tag &amp; Nacht 2013'!#REF!</f>
        <v>#REF!</v>
      </c>
      <c r="I27" s="71" t="e">
        <f t="shared" si="1"/>
        <v>#REF!</v>
      </c>
    </row>
    <row r="28" spans="2:9" s="31" customFormat="1" ht="25.5" customHeight="1">
      <c r="B28" s="9" t="s">
        <v>66</v>
      </c>
      <c r="C28" s="55" t="s">
        <v>31</v>
      </c>
      <c r="D28" s="10"/>
      <c r="E28" s="10">
        <f t="shared" si="0"/>
        <v>0</v>
      </c>
      <c r="F28" s="11"/>
      <c r="G28" s="36" t="e">
        <f>'Tag &amp; Nacht 2013'!#REF!</f>
        <v>#REF!</v>
      </c>
      <c r="I28" s="71" t="e">
        <f t="shared" si="1"/>
        <v>#REF!</v>
      </c>
    </row>
    <row r="29" spans="2:9" s="31" customFormat="1" ht="25.5" customHeight="1">
      <c r="B29" s="9" t="s">
        <v>67</v>
      </c>
      <c r="C29" s="54" t="s">
        <v>33</v>
      </c>
      <c r="D29" s="10"/>
      <c r="E29" s="10">
        <f t="shared" si="0"/>
        <v>0</v>
      </c>
      <c r="F29" s="11"/>
      <c r="G29" s="36" t="e">
        <f>'Tag &amp; Nacht 2013'!#REF!</f>
        <v>#REF!</v>
      </c>
      <c r="I29" s="71" t="e">
        <f t="shared" si="1"/>
        <v>#REF!</v>
      </c>
    </row>
    <row r="30" spans="2:9" s="31" customFormat="1" ht="25.5" customHeight="1">
      <c r="B30" s="9" t="s">
        <v>68</v>
      </c>
      <c r="C30" s="55" t="s">
        <v>42</v>
      </c>
      <c r="D30" s="10"/>
      <c r="E30" s="10">
        <f t="shared" si="0"/>
        <v>0</v>
      </c>
      <c r="F30" s="11"/>
      <c r="G30" s="36" t="e">
        <f>'Tag &amp; Nacht 2013'!#REF!</f>
        <v>#REF!</v>
      </c>
      <c r="I30" s="71" t="e">
        <f t="shared" si="1"/>
        <v>#REF!</v>
      </c>
    </row>
    <row r="31" spans="2:9" s="31" customFormat="1" ht="25.5" customHeight="1">
      <c r="B31" s="9" t="s">
        <v>69</v>
      </c>
      <c r="C31" s="54" t="s">
        <v>5</v>
      </c>
      <c r="D31" s="10"/>
      <c r="E31" s="10">
        <f t="shared" si="0"/>
        <v>0</v>
      </c>
      <c r="F31" s="11"/>
      <c r="G31" s="36" t="e">
        <f>'Tag &amp; Nacht 2013'!#REF!</f>
        <v>#REF!</v>
      </c>
      <c r="I31" s="71" t="e">
        <f t="shared" si="1"/>
        <v>#REF!</v>
      </c>
    </row>
    <row r="32" spans="2:9" s="31" customFormat="1" ht="25.5" customHeight="1">
      <c r="B32" s="9" t="s">
        <v>70</v>
      </c>
      <c r="C32" s="54" t="s">
        <v>18</v>
      </c>
      <c r="D32" s="10"/>
      <c r="E32" s="10">
        <f t="shared" si="0"/>
        <v>0</v>
      </c>
      <c r="F32" s="11"/>
      <c r="G32" s="36" t="e">
        <f>'Tag &amp; Nacht 2013'!#REF!</f>
        <v>#REF!</v>
      </c>
      <c r="I32" s="71" t="e">
        <f t="shared" si="1"/>
        <v>#REF!</v>
      </c>
    </row>
    <row r="33" spans="2:9" s="31" customFormat="1" ht="25.5" customHeight="1">
      <c r="B33" s="9" t="s">
        <v>71</v>
      </c>
      <c r="C33" s="54" t="s">
        <v>34</v>
      </c>
      <c r="D33" s="10"/>
      <c r="E33" s="10">
        <f t="shared" si="0"/>
        <v>0</v>
      </c>
      <c r="F33" s="11"/>
      <c r="G33" s="36" t="e">
        <f>'Tag &amp; Nacht 2013'!#REF!</f>
        <v>#REF!</v>
      </c>
      <c r="I33" s="71" t="e">
        <f t="shared" si="1"/>
        <v>#REF!</v>
      </c>
    </row>
    <row r="34" spans="2:9" s="31" customFormat="1" ht="25.5" customHeight="1">
      <c r="B34" s="9" t="s">
        <v>72</v>
      </c>
      <c r="C34" s="54" t="s">
        <v>38</v>
      </c>
      <c r="D34" s="10"/>
      <c r="E34" s="10">
        <f t="shared" si="0"/>
        <v>0</v>
      </c>
      <c r="F34" s="11"/>
      <c r="G34" s="36" t="e">
        <f>'Tag &amp; Nacht 2013'!#REF!</f>
        <v>#REF!</v>
      </c>
      <c r="I34" s="71" t="e">
        <f t="shared" si="1"/>
        <v>#REF!</v>
      </c>
    </row>
    <row r="35" spans="2:9" s="31" customFormat="1" ht="25.5" customHeight="1">
      <c r="B35" s="9" t="s">
        <v>73</v>
      </c>
      <c r="C35" s="54" t="s">
        <v>37</v>
      </c>
      <c r="D35" s="10"/>
      <c r="E35" s="10">
        <f t="shared" si="0"/>
        <v>0</v>
      </c>
      <c r="F35" s="11"/>
      <c r="G35" s="36" t="e">
        <f>'Tag &amp; Nacht 2013'!#REF!</f>
        <v>#REF!</v>
      </c>
      <c r="I35" s="71" t="e">
        <f t="shared" si="1"/>
        <v>#REF!</v>
      </c>
    </row>
    <row r="36" spans="2:9" s="31" customFormat="1" ht="25.5" customHeight="1">
      <c r="B36" s="9" t="s">
        <v>74</v>
      </c>
      <c r="C36" s="54" t="s">
        <v>36</v>
      </c>
      <c r="D36" s="10"/>
      <c r="E36" s="10">
        <f t="shared" si="0"/>
        <v>0</v>
      </c>
      <c r="F36" s="11"/>
      <c r="G36" s="36" t="e">
        <f>'Tag &amp; Nacht 2013'!#REF!</f>
        <v>#REF!</v>
      </c>
      <c r="I36" s="71" t="e">
        <f t="shared" si="1"/>
        <v>#REF!</v>
      </c>
    </row>
    <row r="37" spans="2:9" s="31" customFormat="1" ht="25.5" customHeight="1">
      <c r="B37" s="9" t="s">
        <v>75</v>
      </c>
      <c r="C37" s="54" t="s">
        <v>35</v>
      </c>
      <c r="D37" s="10"/>
      <c r="E37" s="10">
        <f t="shared" si="0"/>
        <v>0</v>
      </c>
      <c r="F37" s="11"/>
      <c r="G37" s="36" t="e">
        <f>'Tag &amp; Nacht 2013'!#REF!</f>
        <v>#REF!</v>
      </c>
      <c r="I37" s="71" t="e">
        <f t="shared" si="1"/>
        <v>#REF!</v>
      </c>
    </row>
    <row r="38" spans="2:9" s="31" customFormat="1" ht="25.5" customHeight="1">
      <c r="B38" s="9" t="s">
        <v>76</v>
      </c>
      <c r="C38" s="54" t="s">
        <v>7</v>
      </c>
      <c r="D38" s="10"/>
      <c r="E38" s="10">
        <f aca="true" t="shared" si="4" ref="E38:E55">F38-D38</f>
        <v>0</v>
      </c>
      <c r="F38" s="11"/>
      <c r="G38" s="36" t="e">
        <f>'Tag &amp; Nacht 2013'!#REF!</f>
        <v>#REF!</v>
      </c>
      <c r="I38" s="71" t="e">
        <f t="shared" si="1"/>
        <v>#REF!</v>
      </c>
    </row>
    <row r="39" spans="2:9" s="31" customFormat="1" ht="25.5" customHeight="1">
      <c r="B39" s="9" t="s">
        <v>77</v>
      </c>
      <c r="C39" s="54" t="s">
        <v>39</v>
      </c>
      <c r="D39" s="10"/>
      <c r="E39" s="10">
        <f t="shared" si="4"/>
        <v>0</v>
      </c>
      <c r="F39" s="11"/>
      <c r="G39" s="36" t="e">
        <f>'Tag &amp; Nacht 2013'!#REF!</f>
        <v>#REF!</v>
      </c>
      <c r="I39" s="71" t="e">
        <f t="shared" si="1"/>
        <v>#REF!</v>
      </c>
    </row>
    <row r="40" spans="2:9" s="31" customFormat="1" ht="25.5" customHeight="1">
      <c r="B40" s="9" t="s">
        <v>78</v>
      </c>
      <c r="C40" s="54" t="s">
        <v>40</v>
      </c>
      <c r="D40" s="10"/>
      <c r="E40" s="10">
        <f t="shared" si="4"/>
        <v>0</v>
      </c>
      <c r="F40" s="11"/>
      <c r="G40" s="36" t="e">
        <f>'Tag &amp; Nacht 2013'!#REF!</f>
        <v>#REF!</v>
      </c>
      <c r="I40" s="71" t="e">
        <f t="shared" si="1"/>
        <v>#REF!</v>
      </c>
    </row>
    <row r="41" spans="2:9" s="31" customFormat="1" ht="25.5" customHeight="1">
      <c r="B41" s="9" t="s">
        <v>79</v>
      </c>
      <c r="C41" s="55" t="s">
        <v>41</v>
      </c>
      <c r="D41" s="10"/>
      <c r="E41" s="10">
        <f t="shared" si="4"/>
        <v>0</v>
      </c>
      <c r="F41" s="11"/>
      <c r="G41" s="36" t="e">
        <f>'Tag &amp; Nacht 2013'!#REF!</f>
        <v>#REF!</v>
      </c>
      <c r="I41" s="71" t="e">
        <f t="shared" si="1"/>
        <v>#REF!</v>
      </c>
    </row>
    <row r="42" spans="2:9" ht="26.25">
      <c r="B42" s="9" t="s">
        <v>80</v>
      </c>
      <c r="C42" s="54" t="s">
        <v>25</v>
      </c>
      <c r="D42" s="10"/>
      <c r="E42" s="10">
        <f t="shared" si="4"/>
        <v>0</v>
      </c>
      <c r="F42" s="11"/>
      <c r="G42" s="36" t="e">
        <f>'Tag &amp; Nacht 2013'!#REF!</f>
        <v>#REF!</v>
      </c>
      <c r="I42" s="71" t="e">
        <f t="shared" si="1"/>
        <v>#REF!</v>
      </c>
    </row>
    <row r="43" spans="2:9" ht="26.25">
      <c r="B43" s="9" t="s">
        <v>81</v>
      </c>
      <c r="C43" s="54" t="s">
        <v>16</v>
      </c>
      <c r="D43" s="10"/>
      <c r="E43" s="10">
        <f aca="true" t="shared" si="5" ref="E43:E48">F43-D43</f>
        <v>0</v>
      </c>
      <c r="F43" s="11"/>
      <c r="G43" s="36" t="e">
        <f>'Tag &amp; Nacht 2013'!#REF!</f>
        <v>#REF!</v>
      </c>
      <c r="H43" s="31"/>
      <c r="I43" s="71" t="e">
        <f aca="true" t="shared" si="6" ref="I43:I48">IF(G43=0,0,1)</f>
        <v>#REF!</v>
      </c>
    </row>
    <row r="44" spans="2:9" ht="26.25">
      <c r="B44" s="9" t="s">
        <v>82</v>
      </c>
      <c r="C44" s="55" t="s">
        <v>101</v>
      </c>
      <c r="D44" s="10"/>
      <c r="E44" s="10">
        <f t="shared" si="5"/>
        <v>0</v>
      </c>
      <c r="F44" s="11"/>
      <c r="G44" s="36" t="e">
        <f>'Tag &amp; Nacht 2013'!#REF!</f>
        <v>#REF!</v>
      </c>
      <c r="I44" s="71" t="e">
        <f t="shared" si="6"/>
        <v>#REF!</v>
      </c>
    </row>
    <row r="45" spans="2:9" ht="26.25">
      <c r="B45" s="9" t="s">
        <v>83</v>
      </c>
      <c r="C45" s="54" t="s">
        <v>24</v>
      </c>
      <c r="D45" s="10"/>
      <c r="E45" s="10">
        <f t="shared" si="5"/>
        <v>0</v>
      </c>
      <c r="F45" s="11"/>
      <c r="G45" s="36" t="e">
        <f>'Tag &amp; Nacht 2013'!#REF!</f>
        <v>#REF!</v>
      </c>
      <c r="H45" s="31"/>
      <c r="I45" s="71" t="e">
        <f t="shared" si="6"/>
        <v>#REF!</v>
      </c>
    </row>
    <row r="46" spans="2:9" ht="26.25">
      <c r="B46" s="9" t="s">
        <v>84</v>
      </c>
      <c r="C46" s="68" t="s">
        <v>22</v>
      </c>
      <c r="D46" s="10"/>
      <c r="E46" s="10">
        <f t="shared" si="5"/>
        <v>0</v>
      </c>
      <c r="F46" s="11"/>
      <c r="G46" s="12" t="e">
        <f>'Tag &amp; Nacht 2013'!#REF!</f>
        <v>#REF!</v>
      </c>
      <c r="H46" s="31"/>
      <c r="I46" s="71" t="e">
        <f t="shared" si="6"/>
        <v>#REF!</v>
      </c>
    </row>
    <row r="47" spans="2:9" ht="26.25">
      <c r="B47" s="9" t="s">
        <v>85</v>
      </c>
      <c r="C47" s="54" t="s">
        <v>15</v>
      </c>
      <c r="D47" s="10"/>
      <c r="E47" s="10">
        <f t="shared" si="5"/>
        <v>0</v>
      </c>
      <c r="F47" s="11"/>
      <c r="G47" s="12" t="e">
        <f>'Tag &amp; Nacht 2013'!#REF!</f>
        <v>#REF!</v>
      </c>
      <c r="H47" s="31"/>
      <c r="I47" s="71" t="e">
        <f t="shared" si="6"/>
        <v>#REF!</v>
      </c>
    </row>
    <row r="48" spans="2:9" ht="26.25">
      <c r="B48" s="9" t="s">
        <v>86</v>
      </c>
      <c r="C48" s="54" t="s">
        <v>12</v>
      </c>
      <c r="D48" s="10"/>
      <c r="E48" s="10">
        <f t="shared" si="5"/>
        <v>0</v>
      </c>
      <c r="F48" s="11"/>
      <c r="G48" s="12" t="e">
        <f>'Tag &amp; Nacht 2013'!#REF!</f>
        <v>#REF!</v>
      </c>
      <c r="H48" s="31"/>
      <c r="I48" s="71" t="e">
        <f t="shared" si="6"/>
        <v>#REF!</v>
      </c>
    </row>
    <row r="49" spans="2:9" ht="26.25">
      <c r="B49" s="9" t="s">
        <v>87</v>
      </c>
      <c r="C49" s="55" t="s">
        <v>127</v>
      </c>
      <c r="D49" s="10"/>
      <c r="E49" s="10">
        <f t="shared" si="4"/>
        <v>0</v>
      </c>
      <c r="F49" s="11"/>
      <c r="G49" s="36">
        <f>'Tag &amp; Nacht 2013'!G15</f>
        <v>0</v>
      </c>
      <c r="I49" s="71">
        <f t="shared" si="1"/>
        <v>0</v>
      </c>
    </row>
    <row r="50" spans="2:9" ht="26.25">
      <c r="B50" s="9" t="s">
        <v>88</v>
      </c>
      <c r="C50" s="55">
        <v>45</v>
      </c>
      <c r="D50" s="10"/>
      <c r="E50" s="10">
        <f t="shared" si="4"/>
        <v>0</v>
      </c>
      <c r="F50" s="11"/>
      <c r="G50" s="36" t="e">
        <f>'Tag &amp; Nacht 2013'!#REF!</f>
        <v>#REF!</v>
      </c>
      <c r="I50" s="71" t="e">
        <f t="shared" si="1"/>
        <v>#REF!</v>
      </c>
    </row>
    <row r="51" spans="2:9" ht="26.25">
      <c r="B51" s="9" t="s">
        <v>89</v>
      </c>
      <c r="C51" s="55">
        <v>46</v>
      </c>
      <c r="D51" s="10"/>
      <c r="E51" s="10">
        <f t="shared" si="4"/>
        <v>0</v>
      </c>
      <c r="F51" s="11"/>
      <c r="G51" s="36" t="e">
        <f>'Tag &amp; Nacht 2013'!#REF!</f>
        <v>#REF!</v>
      </c>
      <c r="I51" s="71" t="e">
        <f t="shared" si="1"/>
        <v>#REF!</v>
      </c>
    </row>
    <row r="52" spans="2:9" ht="26.25">
      <c r="B52" s="9" t="s">
        <v>90</v>
      </c>
      <c r="C52" s="55">
        <v>47</v>
      </c>
      <c r="D52" s="10"/>
      <c r="E52" s="10">
        <f t="shared" si="4"/>
        <v>0</v>
      </c>
      <c r="F52" s="11"/>
      <c r="G52" s="36" t="e">
        <f>'Tag &amp; Nacht 2013'!#REF!</f>
        <v>#REF!</v>
      </c>
      <c r="I52" s="71" t="e">
        <f t="shared" si="1"/>
        <v>#REF!</v>
      </c>
    </row>
    <row r="53" spans="2:9" ht="26.25">
      <c r="B53" s="9" t="s">
        <v>91</v>
      </c>
      <c r="C53" s="55">
        <v>48</v>
      </c>
      <c r="D53" s="10"/>
      <c r="E53" s="10">
        <f t="shared" si="4"/>
        <v>0</v>
      </c>
      <c r="F53" s="11"/>
      <c r="G53" s="36" t="e">
        <f>'Tag &amp; Nacht 2013'!#REF!</f>
        <v>#REF!</v>
      </c>
      <c r="I53" s="71" t="e">
        <f t="shared" si="1"/>
        <v>#REF!</v>
      </c>
    </row>
    <row r="54" spans="2:9" ht="26.25">
      <c r="B54" s="9" t="s">
        <v>92</v>
      </c>
      <c r="C54" s="55">
        <v>49</v>
      </c>
      <c r="D54" s="10"/>
      <c r="E54" s="10">
        <f t="shared" si="4"/>
        <v>0</v>
      </c>
      <c r="F54" s="11"/>
      <c r="G54" s="36" t="e">
        <f>'Tag &amp; Nacht 2013'!#REF!</f>
        <v>#REF!</v>
      </c>
      <c r="I54" s="71" t="e">
        <f t="shared" si="1"/>
        <v>#REF!</v>
      </c>
    </row>
    <row r="55" spans="2:9" ht="27" thickBot="1">
      <c r="B55" s="9" t="s">
        <v>93</v>
      </c>
      <c r="C55" s="56">
        <v>50</v>
      </c>
      <c r="D55" s="13"/>
      <c r="E55" s="13">
        <f t="shared" si="4"/>
        <v>0</v>
      </c>
      <c r="F55" s="14"/>
      <c r="G55" s="37" t="e">
        <f>'Tag &amp; Nacht 2013'!#REF!</f>
        <v>#REF!</v>
      </c>
      <c r="I55" s="71" t="e">
        <f t="shared" si="1"/>
        <v>#REF!</v>
      </c>
    </row>
    <row r="56" spans="2:9" ht="27" thickBot="1">
      <c r="B56" s="128" t="s">
        <v>6</v>
      </c>
      <c r="C56" s="129"/>
      <c r="D56" s="129"/>
      <c r="E56" s="129"/>
      <c r="F56" s="129"/>
      <c r="G56" s="130"/>
      <c r="I56" s="6"/>
    </row>
    <row r="57" spans="3:7" ht="26.25">
      <c r="C57" s="69"/>
      <c r="E57" s="6"/>
      <c r="F57" s="28"/>
      <c r="G57" s="6"/>
    </row>
    <row r="58" spans="3:7" ht="26.25">
      <c r="C58" s="69"/>
      <c r="E58" s="6"/>
      <c r="F58" s="28"/>
      <c r="G58" s="6"/>
    </row>
    <row r="59" spans="3:7" ht="26.25">
      <c r="C59" s="69"/>
      <c r="E59" s="6"/>
      <c r="F59" s="28"/>
      <c r="G59" s="6"/>
    </row>
    <row r="60" spans="5:7" ht="26.25">
      <c r="E60" s="6"/>
      <c r="F60" s="28"/>
      <c r="G60" s="6"/>
    </row>
    <row r="61" spans="5:7" ht="26.25">
      <c r="E61" s="6"/>
      <c r="F61" s="28"/>
      <c r="G61" s="6"/>
    </row>
    <row r="62" spans="5:7" ht="26.25">
      <c r="E62" s="6"/>
      <c r="F62" s="28"/>
      <c r="G62" s="6"/>
    </row>
    <row r="63" spans="5:7" ht="26.25">
      <c r="E63" s="6"/>
      <c r="F63" s="28"/>
      <c r="G63" s="6"/>
    </row>
    <row r="64" spans="5:7" ht="26.25">
      <c r="E64" s="6"/>
      <c r="F64" s="28"/>
      <c r="G64" s="6"/>
    </row>
    <row r="65" spans="5:7" ht="26.25">
      <c r="E65" s="6"/>
      <c r="F65" s="28"/>
      <c r="G65" s="6"/>
    </row>
    <row r="66" spans="5:7" ht="26.25">
      <c r="E66" s="6"/>
      <c r="F66" s="28"/>
      <c r="G66" s="6"/>
    </row>
    <row r="67" spans="5:7" ht="26.25">
      <c r="E67" s="6"/>
      <c r="F67" s="28"/>
      <c r="G67" s="6"/>
    </row>
    <row r="68" spans="5:7" ht="26.25">
      <c r="E68" s="6"/>
      <c r="F68" s="28"/>
      <c r="G68" s="6"/>
    </row>
    <row r="69" spans="3:7" ht="26.25">
      <c r="C69" s="6"/>
      <c r="D69" s="15"/>
      <c r="E69" s="6"/>
      <c r="F69" s="28"/>
      <c r="G69" s="6"/>
    </row>
    <row r="70" spans="3:7" ht="26.25">
      <c r="C70" s="6"/>
      <c r="D70" s="15"/>
      <c r="E70" s="6"/>
      <c r="F70" s="28"/>
      <c r="G70" s="6"/>
    </row>
    <row r="71" spans="3:7" ht="26.25">
      <c r="C71" s="6"/>
      <c r="D71" s="15"/>
      <c r="E71" s="6"/>
      <c r="F71" s="28"/>
      <c r="G71" s="6"/>
    </row>
    <row r="72" spans="3:7" ht="26.25">
      <c r="C72" s="6"/>
      <c r="D72" s="15"/>
      <c r="E72" s="6"/>
      <c r="F72" s="28"/>
      <c r="G72" s="6"/>
    </row>
    <row r="73" spans="3:7" ht="26.25">
      <c r="C73" s="6"/>
      <c r="D73" s="15"/>
      <c r="E73" s="6"/>
      <c r="F73" s="28"/>
      <c r="G73" s="6"/>
    </row>
    <row r="74" spans="3:7" ht="26.25">
      <c r="C74" s="6"/>
      <c r="D74" s="15"/>
      <c r="E74" s="6"/>
      <c r="F74" s="28"/>
      <c r="G74" s="6"/>
    </row>
    <row r="75" spans="3:7" ht="26.25">
      <c r="C75" s="6"/>
      <c r="D75" s="15"/>
      <c r="E75" s="6"/>
      <c r="F75" s="28"/>
      <c r="G75" s="6"/>
    </row>
    <row r="76" spans="3:7" ht="26.25">
      <c r="C76" s="6"/>
      <c r="D76" s="15"/>
      <c r="E76" s="6"/>
      <c r="F76" s="28"/>
      <c r="G76" s="6"/>
    </row>
    <row r="77" spans="3:7" ht="26.25">
      <c r="C77" s="6"/>
      <c r="D77" s="15"/>
      <c r="E77" s="6"/>
      <c r="F77" s="28"/>
      <c r="G77" s="6"/>
    </row>
  </sheetData>
  <sheetProtection/>
  <mergeCells count="3">
    <mergeCell ref="B1:G1"/>
    <mergeCell ref="B3:G3"/>
    <mergeCell ref="B56:G56"/>
  </mergeCells>
  <printOptions/>
  <pageMargins left="0.787401575" right="0.787401575" top="0.984251969" bottom="0.984251969" header="0.4921259845" footer="0.4921259845"/>
  <pageSetup orientation="portrait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77"/>
  <sheetViews>
    <sheetView zoomScalePageLayoutView="0" workbookViewId="0" topLeftCell="A1">
      <selection activeCell="J11" sqref="J11"/>
    </sheetView>
  </sheetViews>
  <sheetFormatPr defaultColWidth="20.421875" defaultRowHeight="12.75"/>
  <cols>
    <col min="1" max="1" width="1.1484375" style="6" customWidth="1"/>
    <col min="2" max="2" width="12.140625" style="6" customWidth="1"/>
    <col min="3" max="3" width="34.7109375" style="15" customWidth="1"/>
    <col min="4" max="4" width="14.00390625" style="6" customWidth="1"/>
    <col min="5" max="5" width="14.00390625" style="15" customWidth="1"/>
    <col min="6" max="6" width="14.00390625" style="6" customWidth="1"/>
    <col min="7" max="7" width="15.421875" style="28" bestFit="1" customWidth="1"/>
    <col min="8" max="8" width="0.85546875" style="6" customWidth="1"/>
    <col min="9" max="9" width="20.421875" style="70" customWidth="1"/>
    <col min="10" max="11" width="20.421875" style="6" customWidth="1"/>
    <col min="12" max="12" width="5.8515625" style="6" customWidth="1"/>
    <col min="13" max="13" width="10.421875" style="6" customWidth="1"/>
    <col min="14" max="14" width="9.00390625" style="6" customWidth="1"/>
    <col min="15" max="15" width="9.57421875" style="6" customWidth="1"/>
    <col min="16" max="16" width="10.8515625" style="6" customWidth="1"/>
    <col min="17" max="17" width="5.8515625" style="6" customWidth="1"/>
    <col min="18" max="16384" width="20.421875" style="6" customWidth="1"/>
  </cols>
  <sheetData>
    <row r="1" spans="1:7" ht="50.25" customHeight="1">
      <c r="A1" s="19"/>
      <c r="B1" s="126" t="s">
        <v>9</v>
      </c>
      <c r="C1" s="127"/>
      <c r="D1" s="127"/>
      <c r="E1" s="127"/>
      <c r="F1" s="127"/>
      <c r="G1" s="127"/>
    </row>
    <row r="2" spans="3:6" ht="33.75" customHeight="1" thickBot="1">
      <c r="C2" s="20"/>
      <c r="D2" s="20"/>
      <c r="E2" s="21"/>
      <c r="F2" s="20"/>
    </row>
    <row r="3" spans="1:7" ht="67.5" customHeight="1" thickBot="1">
      <c r="A3" s="22"/>
      <c r="B3" s="123" t="s">
        <v>126</v>
      </c>
      <c r="C3" s="124"/>
      <c r="D3" s="124"/>
      <c r="E3" s="124"/>
      <c r="F3" s="124"/>
      <c r="G3" s="125"/>
    </row>
    <row r="4" ht="27" customHeight="1" thickBot="1"/>
    <row r="5" spans="2:9" s="96" customFormat="1" ht="26.25" customHeight="1">
      <c r="B5" s="7" t="s">
        <v>0</v>
      </c>
      <c r="C5" s="8" t="s">
        <v>1</v>
      </c>
      <c r="D5" s="8" t="s">
        <v>124</v>
      </c>
      <c r="E5" s="8" t="s">
        <v>125</v>
      </c>
      <c r="F5" s="8" t="s">
        <v>10</v>
      </c>
      <c r="G5" s="89" t="s">
        <v>8</v>
      </c>
      <c r="I5" s="98"/>
    </row>
    <row r="6" spans="2:9" s="31" customFormat="1" ht="25.5" customHeight="1">
      <c r="B6" s="44" t="s">
        <v>11</v>
      </c>
      <c r="C6" s="54" t="s">
        <v>17</v>
      </c>
      <c r="D6" s="10"/>
      <c r="E6" s="10">
        <f aca="true" t="shared" si="0" ref="E6:E37">F6-D6</f>
        <v>0</v>
      </c>
      <c r="F6" s="77"/>
      <c r="G6" s="12">
        <f>'Tag &amp; Nacht 2013'!H4</f>
        <v>0</v>
      </c>
      <c r="I6" s="71">
        <f>IF(G6=0,0,1)</f>
        <v>0</v>
      </c>
    </row>
    <row r="7" spans="2:9" s="31" customFormat="1" ht="25.5" customHeight="1">
      <c r="B7" s="44" t="s">
        <v>45</v>
      </c>
      <c r="C7" s="54" t="s">
        <v>20</v>
      </c>
      <c r="D7" s="10"/>
      <c r="E7" s="10">
        <f aca="true" t="shared" si="1" ref="E7:E16">F7-D7</f>
        <v>0</v>
      </c>
      <c r="F7" s="11"/>
      <c r="G7" s="12">
        <f>'Tag &amp; Nacht 2013'!H5</f>
        <v>0</v>
      </c>
      <c r="I7" s="71">
        <f aca="true" t="shared" si="2" ref="I7:I16">IF(G7=0,0,1)</f>
        <v>0</v>
      </c>
    </row>
    <row r="8" spans="2:9" s="31" customFormat="1" ht="25.5" customHeight="1">
      <c r="B8" s="44" t="s">
        <v>46</v>
      </c>
      <c r="C8" s="54" t="s">
        <v>13</v>
      </c>
      <c r="D8" s="10"/>
      <c r="E8" s="10">
        <f t="shared" si="1"/>
        <v>0</v>
      </c>
      <c r="F8" s="11"/>
      <c r="G8" s="12">
        <f>'Tag &amp; Nacht 2013'!H6</f>
        <v>0</v>
      </c>
      <c r="I8" s="71">
        <f t="shared" si="2"/>
        <v>0</v>
      </c>
    </row>
    <row r="9" spans="2:9" s="31" customFormat="1" ht="25.5" customHeight="1">
      <c r="B9" s="44" t="s">
        <v>47</v>
      </c>
      <c r="C9" s="54" t="s">
        <v>21</v>
      </c>
      <c r="D9" s="10"/>
      <c r="E9" s="10">
        <f t="shared" si="1"/>
        <v>0</v>
      </c>
      <c r="F9" s="11"/>
      <c r="G9" s="12">
        <f>'Tag &amp; Nacht 2013'!H3</f>
        <v>0</v>
      </c>
      <c r="I9" s="71">
        <f t="shared" si="2"/>
        <v>0</v>
      </c>
    </row>
    <row r="10" spans="2:9" s="31" customFormat="1" ht="25.5" customHeight="1">
      <c r="B10" s="44" t="s">
        <v>48</v>
      </c>
      <c r="C10" s="55" t="s">
        <v>114</v>
      </c>
      <c r="D10" s="10"/>
      <c r="E10" s="10">
        <f t="shared" si="1"/>
        <v>0</v>
      </c>
      <c r="F10" s="11"/>
      <c r="G10" s="36">
        <f>'Tag &amp; Nacht 2013'!H8</f>
        <v>0</v>
      </c>
      <c r="H10" s="6"/>
      <c r="I10" s="71">
        <f t="shared" si="2"/>
        <v>0</v>
      </c>
    </row>
    <row r="11" spans="2:9" s="31" customFormat="1" ht="25.5" customHeight="1">
      <c r="B11" s="44" t="s">
        <v>49</v>
      </c>
      <c r="C11" s="55" t="s">
        <v>115</v>
      </c>
      <c r="D11" s="10"/>
      <c r="E11" s="10">
        <f t="shared" si="1"/>
        <v>0</v>
      </c>
      <c r="F11" s="11"/>
      <c r="G11" s="36">
        <f>'Tag &amp; Nacht 2013'!H7</f>
        <v>0</v>
      </c>
      <c r="H11" s="6"/>
      <c r="I11" s="71">
        <f t="shared" si="2"/>
        <v>0</v>
      </c>
    </row>
    <row r="12" spans="2:9" s="31" customFormat="1" ht="25.5" customHeight="1">
      <c r="B12" s="44" t="s">
        <v>50</v>
      </c>
      <c r="C12" s="55" t="s">
        <v>44</v>
      </c>
      <c r="D12" s="10"/>
      <c r="E12" s="10">
        <f t="shared" si="1"/>
        <v>0</v>
      </c>
      <c r="F12" s="11"/>
      <c r="G12" s="12">
        <f>'Tag &amp; Nacht 2013'!H10</f>
        <v>0</v>
      </c>
      <c r="I12" s="71">
        <f t="shared" si="2"/>
        <v>0</v>
      </c>
    </row>
    <row r="13" spans="2:9" s="31" customFormat="1" ht="25.5" customHeight="1">
      <c r="B13" s="44" t="s">
        <v>51</v>
      </c>
      <c r="C13" s="55" t="s">
        <v>116</v>
      </c>
      <c r="D13" s="10"/>
      <c r="E13" s="10">
        <f t="shared" si="1"/>
        <v>0</v>
      </c>
      <c r="F13" s="11"/>
      <c r="G13" s="36">
        <f>'Tag &amp; Nacht 2013'!H9</f>
        <v>0</v>
      </c>
      <c r="H13" s="6"/>
      <c r="I13" s="71">
        <f t="shared" si="2"/>
        <v>0</v>
      </c>
    </row>
    <row r="14" spans="2:9" s="31" customFormat="1" ht="25.5" customHeight="1">
      <c r="B14" s="44" t="s">
        <v>52</v>
      </c>
      <c r="C14" s="54" t="s">
        <v>3</v>
      </c>
      <c r="D14" s="10"/>
      <c r="E14" s="10">
        <f t="shared" si="1"/>
        <v>0</v>
      </c>
      <c r="F14" s="11"/>
      <c r="G14" s="12">
        <f>'Tag &amp; Nacht 2013'!H12</f>
        <v>0</v>
      </c>
      <c r="I14" s="71">
        <f t="shared" si="2"/>
        <v>0</v>
      </c>
    </row>
    <row r="15" spans="2:9" s="31" customFormat="1" ht="25.5" customHeight="1">
      <c r="B15" s="44" t="s">
        <v>53</v>
      </c>
      <c r="C15" s="55" t="s">
        <v>117</v>
      </c>
      <c r="D15" s="10"/>
      <c r="E15" s="10">
        <f t="shared" si="1"/>
        <v>0</v>
      </c>
      <c r="F15" s="11"/>
      <c r="G15" s="36">
        <f>'Tag &amp; Nacht 2013'!H13</f>
        <v>0</v>
      </c>
      <c r="H15" s="6"/>
      <c r="I15" s="71">
        <f t="shared" si="2"/>
        <v>0</v>
      </c>
    </row>
    <row r="16" spans="2:10" s="31" customFormat="1" ht="25.5" customHeight="1" thickBot="1">
      <c r="B16" s="44" t="s">
        <v>54</v>
      </c>
      <c r="C16" s="56" t="s">
        <v>118</v>
      </c>
      <c r="D16" s="10"/>
      <c r="E16" s="10">
        <f t="shared" si="1"/>
        <v>0</v>
      </c>
      <c r="F16" s="11"/>
      <c r="G16" s="36">
        <f>'Tag &amp; Nacht 2013'!H14</f>
        <v>0</v>
      </c>
      <c r="H16" s="6"/>
      <c r="I16" s="71">
        <f t="shared" si="2"/>
        <v>0</v>
      </c>
      <c r="J16" s="32"/>
    </row>
    <row r="17" spans="2:9" s="33" customFormat="1" ht="25.5" customHeight="1">
      <c r="B17" s="44" t="s">
        <v>55</v>
      </c>
      <c r="C17" s="55" t="s">
        <v>43</v>
      </c>
      <c r="D17" s="10"/>
      <c r="E17" s="10">
        <f>F17-D17</f>
        <v>0</v>
      </c>
      <c r="F17" s="11"/>
      <c r="G17" s="34" t="e">
        <f>'Tag &amp; Nacht 2013'!#REF!</f>
        <v>#REF!</v>
      </c>
      <c r="I17" s="71" t="e">
        <f>IF(G17=0,0,1)</f>
        <v>#REF!</v>
      </c>
    </row>
    <row r="18" spans="2:9" s="31" customFormat="1" ht="25.5" customHeight="1">
      <c r="B18" s="44" t="s">
        <v>56</v>
      </c>
      <c r="C18" s="54" t="s">
        <v>19</v>
      </c>
      <c r="D18" s="10"/>
      <c r="E18" s="10">
        <f>F18-D18</f>
        <v>0</v>
      </c>
      <c r="F18" s="11"/>
      <c r="G18" s="12">
        <f>'Tag &amp; Nacht 2013'!H11</f>
        <v>0</v>
      </c>
      <c r="I18" s="71">
        <f>IF(G18=0,0,1)</f>
        <v>0</v>
      </c>
    </row>
    <row r="19" spans="2:9" s="31" customFormat="1" ht="25.5" customHeight="1">
      <c r="B19" s="44" t="s">
        <v>57</v>
      </c>
      <c r="C19" s="54" t="s">
        <v>14</v>
      </c>
      <c r="D19" s="10"/>
      <c r="E19" s="10">
        <f>F19-D19</f>
        <v>0</v>
      </c>
      <c r="F19" s="11"/>
      <c r="G19" s="12" t="e">
        <f>'Tag &amp; Nacht 2013'!#REF!</f>
        <v>#REF!</v>
      </c>
      <c r="I19" s="71" t="e">
        <f>IF(G19=0,0,1)</f>
        <v>#REF!</v>
      </c>
    </row>
    <row r="20" spans="2:9" s="31" customFormat="1" ht="25.5" customHeight="1">
      <c r="B20" s="44" t="s">
        <v>58</v>
      </c>
      <c r="C20" s="54" t="s">
        <v>28</v>
      </c>
      <c r="D20" s="10"/>
      <c r="E20" s="10">
        <f>F20-D20</f>
        <v>0</v>
      </c>
      <c r="F20" s="11"/>
      <c r="G20" s="36" t="e">
        <f>'Tag &amp; Nacht 2013'!#REF!</f>
        <v>#REF!</v>
      </c>
      <c r="I20" s="71" t="e">
        <f>IF(G20=0,0,1)</f>
        <v>#REF!</v>
      </c>
    </row>
    <row r="21" spans="2:9" s="31" customFormat="1" ht="25.5" customHeight="1">
      <c r="B21" s="44" t="s">
        <v>59</v>
      </c>
      <c r="C21" s="54" t="s">
        <v>23</v>
      </c>
      <c r="D21" s="10"/>
      <c r="E21" s="10">
        <f t="shared" si="0"/>
        <v>0</v>
      </c>
      <c r="F21" s="11"/>
      <c r="G21" s="36" t="e">
        <f>'Tag &amp; Nacht 2013'!#REF!</f>
        <v>#REF!</v>
      </c>
      <c r="I21" s="71" t="e">
        <f aca="true" t="shared" si="3" ref="I21:I55">IF(G21=0,0,1)</f>
        <v>#REF!</v>
      </c>
    </row>
    <row r="22" spans="2:9" s="31" customFormat="1" ht="25.5" customHeight="1">
      <c r="B22" s="44" t="s">
        <v>60</v>
      </c>
      <c r="C22" s="54" t="s">
        <v>27</v>
      </c>
      <c r="D22" s="10"/>
      <c r="E22" s="10">
        <f t="shared" si="0"/>
        <v>0</v>
      </c>
      <c r="F22" s="11"/>
      <c r="G22" s="36" t="e">
        <f>'Tag &amp; Nacht 2013'!#REF!</f>
        <v>#REF!</v>
      </c>
      <c r="I22" s="71" t="e">
        <f t="shared" si="3"/>
        <v>#REF!</v>
      </c>
    </row>
    <row r="23" spans="2:9" s="31" customFormat="1" ht="25.5" customHeight="1">
      <c r="B23" s="44" t="s">
        <v>61</v>
      </c>
      <c r="C23" s="54" t="s">
        <v>26</v>
      </c>
      <c r="D23" s="10"/>
      <c r="E23" s="10">
        <f t="shared" si="0"/>
        <v>0</v>
      </c>
      <c r="F23" s="11"/>
      <c r="G23" s="36" t="e">
        <f>'Tag &amp; Nacht 2013'!#REF!</f>
        <v>#REF!</v>
      </c>
      <c r="I23" s="71" t="e">
        <f t="shared" si="3"/>
        <v>#REF!</v>
      </c>
    </row>
    <row r="24" spans="2:9" s="31" customFormat="1" ht="25.5" customHeight="1">
      <c r="B24" s="44" t="s">
        <v>62</v>
      </c>
      <c r="C24" s="54" t="s">
        <v>29</v>
      </c>
      <c r="D24" s="10"/>
      <c r="E24" s="10">
        <f t="shared" si="0"/>
        <v>0</v>
      </c>
      <c r="F24" s="11"/>
      <c r="G24" s="36" t="e">
        <f>'Tag &amp; Nacht 2013'!#REF!</f>
        <v>#REF!</v>
      </c>
      <c r="I24" s="71" t="e">
        <f t="shared" si="3"/>
        <v>#REF!</v>
      </c>
    </row>
    <row r="25" spans="2:9" s="31" customFormat="1" ht="25.5" customHeight="1">
      <c r="B25" s="44" t="s">
        <v>63</v>
      </c>
      <c r="C25" s="54" t="s">
        <v>4</v>
      </c>
      <c r="D25" s="10"/>
      <c r="E25" s="10">
        <f t="shared" si="0"/>
        <v>0</v>
      </c>
      <c r="F25" s="11"/>
      <c r="G25" s="36" t="e">
        <f>'Tag &amp; Nacht 2013'!#REF!</f>
        <v>#REF!</v>
      </c>
      <c r="I25" s="71" t="e">
        <f t="shared" si="3"/>
        <v>#REF!</v>
      </c>
    </row>
    <row r="26" spans="2:9" s="31" customFormat="1" ht="25.5" customHeight="1">
      <c r="B26" s="44" t="s">
        <v>64</v>
      </c>
      <c r="C26" s="54" t="s">
        <v>32</v>
      </c>
      <c r="D26" s="10"/>
      <c r="E26" s="10">
        <f t="shared" si="0"/>
        <v>0</v>
      </c>
      <c r="F26" s="11"/>
      <c r="G26" s="36" t="e">
        <f>'Tag &amp; Nacht 2013'!#REF!</f>
        <v>#REF!</v>
      </c>
      <c r="I26" s="71" t="e">
        <f t="shared" si="3"/>
        <v>#REF!</v>
      </c>
    </row>
    <row r="27" spans="2:9" s="31" customFormat="1" ht="25.5" customHeight="1">
      <c r="B27" s="44" t="s">
        <v>65</v>
      </c>
      <c r="C27" s="54" t="s">
        <v>30</v>
      </c>
      <c r="D27" s="10"/>
      <c r="E27" s="10">
        <f t="shared" si="0"/>
        <v>0</v>
      </c>
      <c r="F27" s="11"/>
      <c r="G27" s="36" t="e">
        <f>'Tag &amp; Nacht 2013'!#REF!</f>
        <v>#REF!</v>
      </c>
      <c r="I27" s="71" t="e">
        <f t="shared" si="3"/>
        <v>#REF!</v>
      </c>
    </row>
    <row r="28" spans="2:9" s="31" customFormat="1" ht="25.5" customHeight="1">
      <c r="B28" s="44" t="s">
        <v>66</v>
      </c>
      <c r="C28" s="55" t="s">
        <v>31</v>
      </c>
      <c r="D28" s="10"/>
      <c r="E28" s="10">
        <f t="shared" si="0"/>
        <v>0</v>
      </c>
      <c r="F28" s="11"/>
      <c r="G28" s="36" t="e">
        <f>'Tag &amp; Nacht 2013'!#REF!</f>
        <v>#REF!</v>
      </c>
      <c r="I28" s="71" t="e">
        <f t="shared" si="3"/>
        <v>#REF!</v>
      </c>
    </row>
    <row r="29" spans="2:9" s="31" customFormat="1" ht="25.5" customHeight="1">
      <c r="B29" s="44" t="s">
        <v>67</v>
      </c>
      <c r="C29" s="54" t="s">
        <v>33</v>
      </c>
      <c r="D29" s="10"/>
      <c r="E29" s="10">
        <f t="shared" si="0"/>
        <v>0</v>
      </c>
      <c r="F29" s="11"/>
      <c r="G29" s="36" t="e">
        <f>'Tag &amp; Nacht 2013'!#REF!</f>
        <v>#REF!</v>
      </c>
      <c r="I29" s="71" t="e">
        <f t="shared" si="3"/>
        <v>#REF!</v>
      </c>
    </row>
    <row r="30" spans="2:9" s="31" customFormat="1" ht="25.5" customHeight="1">
      <c r="B30" s="44" t="s">
        <v>68</v>
      </c>
      <c r="C30" s="55" t="s">
        <v>42</v>
      </c>
      <c r="D30" s="10"/>
      <c r="E30" s="10">
        <f t="shared" si="0"/>
        <v>0</v>
      </c>
      <c r="F30" s="11"/>
      <c r="G30" s="36" t="e">
        <f>'Tag &amp; Nacht 2013'!#REF!</f>
        <v>#REF!</v>
      </c>
      <c r="I30" s="71" t="e">
        <f t="shared" si="3"/>
        <v>#REF!</v>
      </c>
    </row>
    <row r="31" spans="2:9" s="31" customFormat="1" ht="25.5" customHeight="1">
      <c r="B31" s="44" t="s">
        <v>69</v>
      </c>
      <c r="C31" s="54" t="s">
        <v>5</v>
      </c>
      <c r="D31" s="10"/>
      <c r="E31" s="10">
        <f t="shared" si="0"/>
        <v>0</v>
      </c>
      <c r="F31" s="11"/>
      <c r="G31" s="36" t="e">
        <f>'Tag &amp; Nacht 2013'!#REF!</f>
        <v>#REF!</v>
      </c>
      <c r="I31" s="71" t="e">
        <f t="shared" si="3"/>
        <v>#REF!</v>
      </c>
    </row>
    <row r="32" spans="2:9" s="31" customFormat="1" ht="25.5" customHeight="1">
      <c r="B32" s="44" t="s">
        <v>70</v>
      </c>
      <c r="C32" s="54" t="s">
        <v>18</v>
      </c>
      <c r="D32" s="10"/>
      <c r="E32" s="10">
        <f t="shared" si="0"/>
        <v>0</v>
      </c>
      <c r="F32" s="11"/>
      <c r="G32" s="36" t="e">
        <f>'Tag &amp; Nacht 2013'!#REF!</f>
        <v>#REF!</v>
      </c>
      <c r="I32" s="71" t="e">
        <f t="shared" si="3"/>
        <v>#REF!</v>
      </c>
    </row>
    <row r="33" spans="2:9" s="31" customFormat="1" ht="25.5" customHeight="1">
      <c r="B33" s="44" t="s">
        <v>71</v>
      </c>
      <c r="C33" s="54" t="s">
        <v>34</v>
      </c>
      <c r="D33" s="10"/>
      <c r="E33" s="10">
        <f t="shared" si="0"/>
        <v>0</v>
      </c>
      <c r="F33" s="11"/>
      <c r="G33" s="36" t="e">
        <f>'Tag &amp; Nacht 2013'!#REF!</f>
        <v>#REF!</v>
      </c>
      <c r="I33" s="71" t="e">
        <f t="shared" si="3"/>
        <v>#REF!</v>
      </c>
    </row>
    <row r="34" spans="2:9" s="31" customFormat="1" ht="25.5" customHeight="1">
      <c r="B34" s="44" t="s">
        <v>72</v>
      </c>
      <c r="C34" s="54" t="s">
        <v>38</v>
      </c>
      <c r="D34" s="10"/>
      <c r="E34" s="10">
        <f t="shared" si="0"/>
        <v>0</v>
      </c>
      <c r="F34" s="11"/>
      <c r="G34" s="36" t="e">
        <f>'Tag &amp; Nacht 2013'!#REF!</f>
        <v>#REF!</v>
      </c>
      <c r="I34" s="71" t="e">
        <f t="shared" si="3"/>
        <v>#REF!</v>
      </c>
    </row>
    <row r="35" spans="2:9" s="31" customFormat="1" ht="25.5" customHeight="1">
      <c r="B35" s="44" t="s">
        <v>73</v>
      </c>
      <c r="C35" s="54" t="s">
        <v>37</v>
      </c>
      <c r="D35" s="10"/>
      <c r="E35" s="10">
        <f t="shared" si="0"/>
        <v>0</v>
      </c>
      <c r="F35" s="11"/>
      <c r="G35" s="36" t="e">
        <f>'Tag &amp; Nacht 2013'!#REF!</f>
        <v>#REF!</v>
      </c>
      <c r="I35" s="71" t="e">
        <f t="shared" si="3"/>
        <v>#REF!</v>
      </c>
    </row>
    <row r="36" spans="2:9" s="31" customFormat="1" ht="25.5" customHeight="1">
      <c r="B36" s="44" t="s">
        <v>74</v>
      </c>
      <c r="C36" s="54" t="s">
        <v>36</v>
      </c>
      <c r="D36" s="10"/>
      <c r="E36" s="10">
        <f t="shared" si="0"/>
        <v>0</v>
      </c>
      <c r="F36" s="11"/>
      <c r="G36" s="36" t="e">
        <f>'Tag &amp; Nacht 2013'!#REF!</f>
        <v>#REF!</v>
      </c>
      <c r="I36" s="71" t="e">
        <f t="shared" si="3"/>
        <v>#REF!</v>
      </c>
    </row>
    <row r="37" spans="2:9" s="31" customFormat="1" ht="25.5" customHeight="1">
      <c r="B37" s="44" t="s">
        <v>75</v>
      </c>
      <c r="C37" s="54" t="s">
        <v>35</v>
      </c>
      <c r="D37" s="10"/>
      <c r="E37" s="10">
        <f t="shared" si="0"/>
        <v>0</v>
      </c>
      <c r="F37" s="11"/>
      <c r="G37" s="36" t="e">
        <f>'Tag &amp; Nacht 2013'!#REF!</f>
        <v>#REF!</v>
      </c>
      <c r="I37" s="71" t="e">
        <f t="shared" si="3"/>
        <v>#REF!</v>
      </c>
    </row>
    <row r="38" spans="2:9" s="31" customFormat="1" ht="25.5" customHeight="1">
      <c r="B38" s="44" t="s">
        <v>76</v>
      </c>
      <c r="C38" s="54" t="s">
        <v>7</v>
      </c>
      <c r="D38" s="10"/>
      <c r="E38" s="10">
        <f aca="true" t="shared" si="4" ref="E38:E55">F38-D38</f>
        <v>0</v>
      </c>
      <c r="F38" s="11"/>
      <c r="G38" s="36" t="e">
        <f>'Tag &amp; Nacht 2013'!#REF!</f>
        <v>#REF!</v>
      </c>
      <c r="I38" s="71" t="e">
        <f t="shared" si="3"/>
        <v>#REF!</v>
      </c>
    </row>
    <row r="39" spans="2:9" s="31" customFormat="1" ht="25.5" customHeight="1">
      <c r="B39" s="44" t="s">
        <v>77</v>
      </c>
      <c r="C39" s="54" t="s">
        <v>39</v>
      </c>
      <c r="D39" s="10"/>
      <c r="E39" s="10">
        <f t="shared" si="4"/>
        <v>0</v>
      </c>
      <c r="F39" s="11"/>
      <c r="G39" s="36" t="e">
        <f>'Tag &amp; Nacht 2013'!#REF!</f>
        <v>#REF!</v>
      </c>
      <c r="I39" s="71" t="e">
        <f t="shared" si="3"/>
        <v>#REF!</v>
      </c>
    </row>
    <row r="40" spans="2:9" s="31" customFormat="1" ht="25.5" customHeight="1">
      <c r="B40" s="44" t="s">
        <v>78</v>
      </c>
      <c r="C40" s="54" t="s">
        <v>40</v>
      </c>
      <c r="D40" s="10"/>
      <c r="E40" s="10">
        <f t="shared" si="4"/>
        <v>0</v>
      </c>
      <c r="F40" s="11"/>
      <c r="G40" s="36" t="e">
        <f>'Tag &amp; Nacht 2013'!#REF!</f>
        <v>#REF!</v>
      </c>
      <c r="I40" s="71" t="e">
        <f t="shared" si="3"/>
        <v>#REF!</v>
      </c>
    </row>
    <row r="41" spans="2:9" s="31" customFormat="1" ht="25.5" customHeight="1">
      <c r="B41" s="44" t="s">
        <v>79</v>
      </c>
      <c r="C41" s="55" t="s">
        <v>41</v>
      </c>
      <c r="D41" s="10"/>
      <c r="E41" s="10">
        <f t="shared" si="4"/>
        <v>0</v>
      </c>
      <c r="F41" s="11"/>
      <c r="G41" s="36" t="e">
        <f>'Tag &amp; Nacht 2013'!#REF!</f>
        <v>#REF!</v>
      </c>
      <c r="I41" s="71" t="e">
        <f t="shared" si="3"/>
        <v>#REF!</v>
      </c>
    </row>
    <row r="42" spans="2:9" ht="26.25">
      <c r="B42" s="44" t="s">
        <v>80</v>
      </c>
      <c r="C42" s="54" t="s">
        <v>25</v>
      </c>
      <c r="D42" s="10"/>
      <c r="E42" s="10">
        <f t="shared" si="4"/>
        <v>0</v>
      </c>
      <c r="F42" s="11"/>
      <c r="G42" s="36" t="e">
        <f>'Tag &amp; Nacht 2013'!#REF!</f>
        <v>#REF!</v>
      </c>
      <c r="I42" s="71" t="e">
        <f t="shared" si="3"/>
        <v>#REF!</v>
      </c>
    </row>
    <row r="43" spans="2:9" ht="26.25">
      <c r="B43" s="44" t="s">
        <v>81</v>
      </c>
      <c r="C43" s="54" t="s">
        <v>16</v>
      </c>
      <c r="D43" s="10"/>
      <c r="E43" s="10">
        <f aca="true" t="shared" si="5" ref="E43:E48">F43-D43</f>
        <v>0</v>
      </c>
      <c r="F43" s="11"/>
      <c r="G43" s="36" t="e">
        <f>'Tag &amp; Nacht 2013'!#REF!</f>
        <v>#REF!</v>
      </c>
      <c r="H43" s="31"/>
      <c r="I43" s="71" t="e">
        <f aca="true" t="shared" si="6" ref="I43:I48">IF(G43=0,0,1)</f>
        <v>#REF!</v>
      </c>
    </row>
    <row r="44" spans="2:9" ht="26.25">
      <c r="B44" s="44" t="s">
        <v>82</v>
      </c>
      <c r="C44" s="55" t="s">
        <v>101</v>
      </c>
      <c r="D44" s="10"/>
      <c r="E44" s="10">
        <f t="shared" si="5"/>
        <v>0</v>
      </c>
      <c r="F44" s="11"/>
      <c r="G44" s="36" t="e">
        <f>'Tag &amp; Nacht 2013'!#REF!</f>
        <v>#REF!</v>
      </c>
      <c r="I44" s="71" t="e">
        <f t="shared" si="6"/>
        <v>#REF!</v>
      </c>
    </row>
    <row r="45" spans="2:9" ht="26.25">
      <c r="B45" s="44" t="s">
        <v>83</v>
      </c>
      <c r="C45" s="54" t="s">
        <v>24</v>
      </c>
      <c r="D45" s="10"/>
      <c r="E45" s="10">
        <f t="shared" si="5"/>
        <v>0</v>
      </c>
      <c r="F45" s="11"/>
      <c r="G45" s="36" t="e">
        <f>'Tag &amp; Nacht 2013'!#REF!</f>
        <v>#REF!</v>
      </c>
      <c r="H45" s="31"/>
      <c r="I45" s="71" t="e">
        <f t="shared" si="6"/>
        <v>#REF!</v>
      </c>
    </row>
    <row r="46" spans="2:9" ht="26.25">
      <c r="B46" s="44" t="s">
        <v>84</v>
      </c>
      <c r="C46" s="68" t="s">
        <v>22</v>
      </c>
      <c r="D46" s="10"/>
      <c r="E46" s="10">
        <f t="shared" si="5"/>
        <v>0</v>
      </c>
      <c r="F46" s="11"/>
      <c r="G46" s="12" t="e">
        <f>'Tag &amp; Nacht 2013'!#REF!</f>
        <v>#REF!</v>
      </c>
      <c r="H46" s="31"/>
      <c r="I46" s="71" t="e">
        <f t="shared" si="6"/>
        <v>#REF!</v>
      </c>
    </row>
    <row r="47" spans="2:9" ht="26.25">
      <c r="B47" s="44" t="s">
        <v>85</v>
      </c>
      <c r="C47" s="54" t="s">
        <v>15</v>
      </c>
      <c r="D47" s="10"/>
      <c r="E47" s="10">
        <f t="shared" si="5"/>
        <v>0</v>
      </c>
      <c r="F47" s="11"/>
      <c r="G47" s="12" t="e">
        <f>'Tag &amp; Nacht 2013'!#REF!</f>
        <v>#REF!</v>
      </c>
      <c r="H47" s="31"/>
      <c r="I47" s="71" t="e">
        <f t="shared" si="6"/>
        <v>#REF!</v>
      </c>
    </row>
    <row r="48" spans="2:9" ht="26.25">
      <c r="B48" s="44" t="s">
        <v>86</v>
      </c>
      <c r="C48" s="54" t="s">
        <v>12</v>
      </c>
      <c r="D48" s="10"/>
      <c r="E48" s="10">
        <f t="shared" si="5"/>
        <v>0</v>
      </c>
      <c r="F48" s="11"/>
      <c r="G48" s="12" t="e">
        <f>'Tag &amp; Nacht 2013'!#REF!</f>
        <v>#REF!</v>
      </c>
      <c r="H48" s="31"/>
      <c r="I48" s="71" t="e">
        <f t="shared" si="6"/>
        <v>#REF!</v>
      </c>
    </row>
    <row r="49" spans="2:9" ht="26.25">
      <c r="B49" s="44" t="s">
        <v>87</v>
      </c>
      <c r="C49" s="55" t="s">
        <v>127</v>
      </c>
      <c r="D49" s="10"/>
      <c r="E49" s="10">
        <f t="shared" si="4"/>
        <v>0</v>
      </c>
      <c r="F49" s="11"/>
      <c r="G49" s="36">
        <f>'Tag &amp; Nacht 2013'!H15</f>
        <v>0</v>
      </c>
      <c r="I49" s="71">
        <f t="shared" si="3"/>
        <v>0</v>
      </c>
    </row>
    <row r="50" spans="2:9" ht="26.25">
      <c r="B50" s="44" t="s">
        <v>88</v>
      </c>
      <c r="C50" s="55">
        <v>45</v>
      </c>
      <c r="D50" s="10"/>
      <c r="E50" s="10">
        <f t="shared" si="4"/>
        <v>0</v>
      </c>
      <c r="F50" s="11"/>
      <c r="G50" s="36" t="e">
        <f>'Tag &amp; Nacht 2013'!#REF!</f>
        <v>#REF!</v>
      </c>
      <c r="I50" s="71" t="e">
        <f t="shared" si="3"/>
        <v>#REF!</v>
      </c>
    </row>
    <row r="51" spans="2:9" ht="26.25">
      <c r="B51" s="44" t="s">
        <v>89</v>
      </c>
      <c r="C51" s="55">
        <v>46</v>
      </c>
      <c r="D51" s="10"/>
      <c r="E51" s="10">
        <f t="shared" si="4"/>
        <v>0</v>
      </c>
      <c r="F51" s="11"/>
      <c r="G51" s="36" t="e">
        <f>'Tag &amp; Nacht 2013'!#REF!</f>
        <v>#REF!</v>
      </c>
      <c r="I51" s="71" t="e">
        <f t="shared" si="3"/>
        <v>#REF!</v>
      </c>
    </row>
    <row r="52" spans="2:9" ht="26.25">
      <c r="B52" s="44" t="s">
        <v>90</v>
      </c>
      <c r="C52" s="55">
        <v>47</v>
      </c>
      <c r="D52" s="10"/>
      <c r="E52" s="10">
        <f t="shared" si="4"/>
        <v>0</v>
      </c>
      <c r="F52" s="11"/>
      <c r="G52" s="36" t="e">
        <f>'Tag &amp; Nacht 2013'!#REF!</f>
        <v>#REF!</v>
      </c>
      <c r="I52" s="71" t="e">
        <f t="shared" si="3"/>
        <v>#REF!</v>
      </c>
    </row>
    <row r="53" spans="2:9" ht="26.25">
      <c r="B53" s="44" t="s">
        <v>91</v>
      </c>
      <c r="C53" s="55">
        <v>48</v>
      </c>
      <c r="D53" s="10"/>
      <c r="E53" s="10">
        <f t="shared" si="4"/>
        <v>0</v>
      </c>
      <c r="F53" s="11"/>
      <c r="G53" s="36" t="e">
        <f>'Tag &amp; Nacht 2013'!#REF!</f>
        <v>#REF!</v>
      </c>
      <c r="I53" s="71" t="e">
        <f t="shared" si="3"/>
        <v>#REF!</v>
      </c>
    </row>
    <row r="54" spans="2:9" ht="26.25">
      <c r="B54" s="44" t="s">
        <v>92</v>
      </c>
      <c r="C54" s="55">
        <v>49</v>
      </c>
      <c r="D54" s="10"/>
      <c r="E54" s="10">
        <f t="shared" si="4"/>
        <v>0</v>
      </c>
      <c r="F54" s="11"/>
      <c r="G54" s="36" t="e">
        <f>'Tag &amp; Nacht 2013'!#REF!</f>
        <v>#REF!</v>
      </c>
      <c r="I54" s="71" t="e">
        <f t="shared" si="3"/>
        <v>#REF!</v>
      </c>
    </row>
    <row r="55" spans="2:9" ht="27" thickBot="1">
      <c r="B55" s="44" t="s">
        <v>93</v>
      </c>
      <c r="C55" s="56">
        <v>50</v>
      </c>
      <c r="D55" s="13"/>
      <c r="E55" s="13">
        <f t="shared" si="4"/>
        <v>0</v>
      </c>
      <c r="F55" s="14"/>
      <c r="G55" s="37" t="e">
        <f>'Tag &amp; Nacht 2013'!#REF!</f>
        <v>#REF!</v>
      </c>
      <c r="I55" s="71" t="e">
        <f t="shared" si="3"/>
        <v>#REF!</v>
      </c>
    </row>
    <row r="56" spans="2:9" ht="27" thickBot="1">
      <c r="B56" s="128" t="s">
        <v>6</v>
      </c>
      <c r="C56" s="129"/>
      <c r="D56" s="129"/>
      <c r="E56" s="129"/>
      <c r="F56" s="129"/>
      <c r="G56" s="130"/>
      <c r="I56" s="6"/>
    </row>
    <row r="57" spans="5:7" ht="26.25">
      <c r="E57" s="6"/>
      <c r="F57" s="28"/>
      <c r="G57" s="6"/>
    </row>
    <row r="58" spans="5:7" ht="26.25">
      <c r="E58" s="6"/>
      <c r="F58" s="28"/>
      <c r="G58" s="6"/>
    </row>
    <row r="59" spans="5:7" ht="26.25">
      <c r="E59" s="6"/>
      <c r="F59" s="28"/>
      <c r="G59" s="6"/>
    </row>
    <row r="60" spans="5:7" ht="26.25">
      <c r="E60" s="6"/>
      <c r="F60" s="28"/>
      <c r="G60" s="6"/>
    </row>
    <row r="61" spans="5:7" ht="26.25">
      <c r="E61" s="6"/>
      <c r="F61" s="28"/>
      <c r="G61" s="6"/>
    </row>
    <row r="62" spans="5:7" ht="26.25">
      <c r="E62" s="6"/>
      <c r="F62" s="28"/>
      <c r="G62" s="6"/>
    </row>
    <row r="63" spans="5:7" ht="26.25">
      <c r="E63" s="6"/>
      <c r="F63" s="28"/>
      <c r="G63" s="6"/>
    </row>
    <row r="64" spans="5:7" ht="26.25">
      <c r="E64" s="6"/>
      <c r="F64" s="28"/>
      <c r="G64" s="6"/>
    </row>
    <row r="65" spans="5:7" ht="26.25">
      <c r="E65" s="6"/>
      <c r="F65" s="28"/>
      <c r="G65" s="6"/>
    </row>
    <row r="66" spans="5:7" ht="26.25">
      <c r="E66" s="6"/>
      <c r="F66" s="28"/>
      <c r="G66" s="6"/>
    </row>
    <row r="67" spans="5:7" ht="26.25">
      <c r="E67" s="6"/>
      <c r="F67" s="28"/>
      <c r="G67" s="6"/>
    </row>
    <row r="68" spans="5:7" ht="26.25">
      <c r="E68" s="6"/>
      <c r="F68" s="28"/>
      <c r="G68" s="6"/>
    </row>
    <row r="69" spans="3:7" ht="26.25">
      <c r="C69" s="6"/>
      <c r="D69" s="15"/>
      <c r="E69" s="6"/>
      <c r="F69" s="28"/>
      <c r="G69" s="6"/>
    </row>
    <row r="70" spans="3:7" ht="26.25">
      <c r="C70" s="6"/>
      <c r="D70" s="15"/>
      <c r="E70" s="6"/>
      <c r="F70" s="28"/>
      <c r="G70" s="6"/>
    </row>
    <row r="71" spans="3:7" ht="26.25">
      <c r="C71" s="6"/>
      <c r="D71" s="15"/>
      <c r="E71" s="6"/>
      <c r="F71" s="28"/>
      <c r="G71" s="6"/>
    </row>
    <row r="72" spans="3:7" ht="26.25">
      <c r="C72" s="6"/>
      <c r="D72" s="15"/>
      <c r="E72" s="6"/>
      <c r="F72" s="28"/>
      <c r="G72" s="6"/>
    </row>
    <row r="73" spans="3:7" ht="26.25">
      <c r="C73" s="6"/>
      <c r="D73" s="15"/>
      <c r="E73" s="6"/>
      <c r="F73" s="28"/>
      <c r="G73" s="6"/>
    </row>
    <row r="74" spans="3:7" ht="26.25">
      <c r="C74" s="6"/>
      <c r="D74" s="15"/>
      <c r="E74" s="6"/>
      <c r="F74" s="28"/>
      <c r="G74" s="6"/>
    </row>
    <row r="75" spans="3:7" ht="26.25">
      <c r="C75" s="6"/>
      <c r="D75" s="15"/>
      <c r="E75" s="6"/>
      <c r="F75" s="28"/>
      <c r="G75" s="6"/>
    </row>
    <row r="76" spans="3:7" ht="26.25">
      <c r="C76" s="6"/>
      <c r="D76" s="15"/>
      <c r="E76" s="6"/>
      <c r="F76" s="28"/>
      <c r="G76" s="6"/>
    </row>
    <row r="77" spans="3:7" ht="26.25">
      <c r="C77" s="6"/>
      <c r="D77" s="15"/>
      <c r="E77" s="6"/>
      <c r="F77" s="28"/>
      <c r="G77" s="6"/>
    </row>
  </sheetData>
  <sheetProtection/>
  <mergeCells count="3">
    <mergeCell ref="B1:G1"/>
    <mergeCell ref="B3:G3"/>
    <mergeCell ref="B56:G56"/>
  </mergeCells>
  <printOptions/>
  <pageMargins left="0.787401575" right="0.787401575" top="0.984251969" bottom="0.984251969" header="0.4921259845" footer="0.4921259845"/>
  <pageSetup orientation="portrait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56"/>
  <sheetViews>
    <sheetView zoomScalePageLayoutView="0" workbookViewId="0" topLeftCell="A1">
      <selection activeCell="J11" sqref="J11"/>
    </sheetView>
  </sheetViews>
  <sheetFormatPr defaultColWidth="20.421875" defaultRowHeight="12.75"/>
  <cols>
    <col min="1" max="1" width="1.1484375" style="6" customWidth="1"/>
    <col min="2" max="2" width="12.140625" style="6" customWidth="1"/>
    <col min="3" max="3" width="34.7109375" style="15" customWidth="1"/>
    <col min="4" max="4" width="14.00390625" style="6" customWidth="1"/>
    <col min="5" max="5" width="14.00390625" style="15" customWidth="1"/>
    <col min="6" max="6" width="14.00390625" style="6" customWidth="1"/>
    <col min="7" max="7" width="15.421875" style="6" bestFit="1" customWidth="1"/>
    <col min="8" max="8" width="0.85546875" style="6" customWidth="1"/>
    <col min="9" max="9" width="20.421875" style="70" customWidth="1"/>
    <col min="10" max="11" width="20.421875" style="6" customWidth="1"/>
    <col min="12" max="12" width="5.8515625" style="6" customWidth="1"/>
    <col min="13" max="13" width="10.421875" style="6" customWidth="1"/>
    <col min="14" max="14" width="9.00390625" style="6" customWidth="1"/>
    <col min="15" max="15" width="9.57421875" style="6" customWidth="1"/>
    <col min="16" max="16" width="10.8515625" style="6" customWidth="1"/>
    <col min="17" max="17" width="5.8515625" style="6" customWidth="1"/>
    <col min="18" max="16384" width="20.421875" style="6" customWidth="1"/>
  </cols>
  <sheetData>
    <row r="1" spans="1:7" ht="50.25" customHeight="1">
      <c r="A1" s="19"/>
      <c r="B1" s="126" t="s">
        <v>9</v>
      </c>
      <c r="C1" s="127"/>
      <c r="D1" s="127"/>
      <c r="E1" s="127"/>
      <c r="F1" s="127"/>
      <c r="G1" s="127"/>
    </row>
    <row r="2" spans="3:6" ht="33.75" customHeight="1" thickBot="1">
      <c r="C2" s="20"/>
      <c r="D2" s="20"/>
      <c r="E2" s="21"/>
      <c r="F2" s="20"/>
    </row>
    <row r="3" spans="1:7" ht="67.5" customHeight="1" thickBot="1">
      <c r="A3" s="22"/>
      <c r="B3" s="123" t="s">
        <v>126</v>
      </c>
      <c r="C3" s="124"/>
      <c r="D3" s="124"/>
      <c r="E3" s="124"/>
      <c r="F3" s="124"/>
      <c r="G3" s="125"/>
    </row>
    <row r="4" ht="27" customHeight="1" thickBot="1"/>
    <row r="5" spans="2:9" s="96" customFormat="1" ht="26.25" customHeight="1">
      <c r="B5" s="7" t="s">
        <v>0</v>
      </c>
      <c r="C5" s="8" t="s">
        <v>1</v>
      </c>
      <c r="D5" s="8" t="s">
        <v>124</v>
      </c>
      <c r="E5" s="8" t="s">
        <v>125</v>
      </c>
      <c r="F5" s="8" t="s">
        <v>10</v>
      </c>
      <c r="G5" s="89" t="s">
        <v>8</v>
      </c>
      <c r="I5" s="98"/>
    </row>
    <row r="6" spans="2:9" s="30" customFormat="1" ht="25.5" customHeight="1">
      <c r="B6" s="44" t="s">
        <v>11</v>
      </c>
      <c r="C6" s="54" t="s">
        <v>17</v>
      </c>
      <c r="D6" s="10"/>
      <c r="E6" s="10">
        <f aca="true" t="shared" si="0" ref="E6:E55">F6-D6</f>
        <v>0</v>
      </c>
      <c r="F6" s="77"/>
      <c r="G6" s="12">
        <f>'Tag &amp; Nacht 2013'!I4</f>
        <v>0</v>
      </c>
      <c r="I6" s="71">
        <f aca="true" t="shared" si="1" ref="I6:I55">IF(G6=0,0,1)</f>
        <v>0</v>
      </c>
    </row>
    <row r="7" spans="2:9" s="30" customFormat="1" ht="25.5" customHeight="1">
      <c r="B7" s="44" t="s">
        <v>45</v>
      </c>
      <c r="C7" s="54" t="s">
        <v>20</v>
      </c>
      <c r="D7" s="10"/>
      <c r="E7" s="10">
        <f aca="true" t="shared" si="2" ref="E7:E16">F7-D7</f>
        <v>0</v>
      </c>
      <c r="F7" s="11"/>
      <c r="G7" s="12">
        <f>'Tag &amp; Nacht 2013'!I5</f>
        <v>0</v>
      </c>
      <c r="I7" s="71">
        <f aca="true" t="shared" si="3" ref="I7:I16">IF(G7=0,0,1)</f>
        <v>0</v>
      </c>
    </row>
    <row r="8" spans="2:9" s="30" customFormat="1" ht="25.5" customHeight="1">
      <c r="B8" s="44" t="s">
        <v>46</v>
      </c>
      <c r="C8" s="54" t="s">
        <v>13</v>
      </c>
      <c r="D8" s="10"/>
      <c r="E8" s="10">
        <f t="shared" si="2"/>
        <v>0</v>
      </c>
      <c r="F8" s="11"/>
      <c r="G8" s="12">
        <f>'Tag &amp; Nacht 2013'!I6</f>
        <v>0</v>
      </c>
      <c r="I8" s="71">
        <f t="shared" si="3"/>
        <v>0</v>
      </c>
    </row>
    <row r="9" spans="2:9" s="30" customFormat="1" ht="25.5" customHeight="1">
      <c r="B9" s="44" t="s">
        <v>47</v>
      </c>
      <c r="C9" s="54" t="s">
        <v>21</v>
      </c>
      <c r="D9" s="10"/>
      <c r="E9" s="10">
        <f t="shared" si="2"/>
        <v>0</v>
      </c>
      <c r="F9" s="11"/>
      <c r="G9" s="12">
        <f>'Tag &amp; Nacht 2013'!I3</f>
        <v>0</v>
      </c>
      <c r="I9" s="71">
        <f t="shared" si="3"/>
        <v>0</v>
      </c>
    </row>
    <row r="10" spans="2:9" s="30" customFormat="1" ht="25.5" customHeight="1">
      <c r="B10" s="44" t="s">
        <v>48</v>
      </c>
      <c r="C10" s="55" t="s">
        <v>114</v>
      </c>
      <c r="D10" s="10"/>
      <c r="E10" s="10">
        <f t="shared" si="2"/>
        <v>0</v>
      </c>
      <c r="F10" s="11"/>
      <c r="G10" s="12">
        <f>'Tag &amp; Nacht 2013'!I8</f>
        <v>0</v>
      </c>
      <c r="H10" s="6"/>
      <c r="I10" s="71">
        <f t="shared" si="3"/>
        <v>0</v>
      </c>
    </row>
    <row r="11" spans="2:9" s="30" customFormat="1" ht="25.5" customHeight="1">
      <c r="B11" s="44" t="s">
        <v>49</v>
      </c>
      <c r="C11" s="55" t="s">
        <v>115</v>
      </c>
      <c r="D11" s="10"/>
      <c r="E11" s="10">
        <f t="shared" si="2"/>
        <v>0</v>
      </c>
      <c r="F11" s="11"/>
      <c r="G11" s="12">
        <f>'Tag &amp; Nacht 2013'!I7</f>
        <v>0</v>
      </c>
      <c r="H11" s="6"/>
      <c r="I11" s="71">
        <f t="shared" si="3"/>
        <v>0</v>
      </c>
    </row>
    <row r="12" spans="2:9" s="30" customFormat="1" ht="25.5" customHeight="1">
      <c r="B12" s="44" t="s">
        <v>50</v>
      </c>
      <c r="C12" s="55" t="s">
        <v>44</v>
      </c>
      <c r="D12" s="10"/>
      <c r="E12" s="10">
        <f t="shared" si="2"/>
        <v>0</v>
      </c>
      <c r="F12" s="11"/>
      <c r="G12" s="12">
        <f>'Tag &amp; Nacht 2013'!I10</f>
        <v>0</v>
      </c>
      <c r="I12" s="71">
        <f t="shared" si="3"/>
        <v>0</v>
      </c>
    </row>
    <row r="13" spans="2:9" s="30" customFormat="1" ht="25.5" customHeight="1">
      <c r="B13" s="44" t="s">
        <v>51</v>
      </c>
      <c r="C13" s="55" t="s">
        <v>116</v>
      </c>
      <c r="D13" s="10"/>
      <c r="E13" s="10">
        <f t="shared" si="2"/>
        <v>0</v>
      </c>
      <c r="F13" s="11"/>
      <c r="G13" s="12">
        <f>'Tag &amp; Nacht 2013'!I9</f>
        <v>0</v>
      </c>
      <c r="H13" s="6"/>
      <c r="I13" s="71">
        <f t="shared" si="3"/>
        <v>0</v>
      </c>
    </row>
    <row r="14" spans="2:9" s="30" customFormat="1" ht="25.5" customHeight="1">
      <c r="B14" s="44" t="s">
        <v>52</v>
      </c>
      <c r="C14" s="54" t="s">
        <v>3</v>
      </c>
      <c r="D14" s="10"/>
      <c r="E14" s="10">
        <f t="shared" si="2"/>
        <v>0</v>
      </c>
      <c r="F14" s="11"/>
      <c r="G14" s="12">
        <f>'Tag &amp; Nacht 2013'!I12</f>
        <v>0</v>
      </c>
      <c r="I14" s="71">
        <f t="shared" si="3"/>
        <v>0</v>
      </c>
    </row>
    <row r="15" spans="2:9" s="30" customFormat="1" ht="25.5" customHeight="1">
      <c r="B15" s="44" t="s">
        <v>53</v>
      </c>
      <c r="C15" s="55" t="s">
        <v>117</v>
      </c>
      <c r="D15" s="10"/>
      <c r="E15" s="10">
        <f t="shared" si="2"/>
        <v>0</v>
      </c>
      <c r="F15" s="11"/>
      <c r="G15" s="12">
        <f>'Tag &amp; Nacht 2013'!I13</f>
        <v>0</v>
      </c>
      <c r="H15" s="6"/>
      <c r="I15" s="71">
        <f t="shared" si="3"/>
        <v>0</v>
      </c>
    </row>
    <row r="16" spans="2:10" s="30" customFormat="1" ht="25.5" customHeight="1" thickBot="1">
      <c r="B16" s="44" t="s">
        <v>54</v>
      </c>
      <c r="C16" s="56" t="s">
        <v>118</v>
      </c>
      <c r="D16" s="10"/>
      <c r="E16" s="10">
        <f t="shared" si="2"/>
        <v>0</v>
      </c>
      <c r="F16" s="11"/>
      <c r="G16" s="12">
        <f>'Tag &amp; Nacht 2013'!I14</f>
        <v>0</v>
      </c>
      <c r="H16" s="6"/>
      <c r="I16" s="71">
        <f t="shared" si="3"/>
        <v>0</v>
      </c>
      <c r="J16" s="38"/>
    </row>
    <row r="17" spans="2:9" s="39" customFormat="1" ht="25.5" customHeight="1">
      <c r="B17" s="44" t="s">
        <v>55</v>
      </c>
      <c r="C17" s="55" t="s">
        <v>43</v>
      </c>
      <c r="D17" s="10"/>
      <c r="E17" s="10">
        <f t="shared" si="0"/>
        <v>0</v>
      </c>
      <c r="F17" s="11"/>
      <c r="G17" s="12" t="e">
        <f>'Tag &amp; Nacht 2013'!#REF!</f>
        <v>#REF!</v>
      </c>
      <c r="I17" s="71" t="e">
        <f t="shared" si="1"/>
        <v>#REF!</v>
      </c>
    </row>
    <row r="18" spans="2:9" s="30" customFormat="1" ht="25.5" customHeight="1">
      <c r="B18" s="44" t="s">
        <v>56</v>
      </c>
      <c r="C18" s="54" t="s">
        <v>19</v>
      </c>
      <c r="D18" s="10"/>
      <c r="E18" s="10">
        <f t="shared" si="0"/>
        <v>0</v>
      </c>
      <c r="F18" s="11"/>
      <c r="G18" s="12">
        <f>'Tag &amp; Nacht 2013'!I11</f>
        <v>0</v>
      </c>
      <c r="I18" s="71">
        <f t="shared" si="1"/>
        <v>0</v>
      </c>
    </row>
    <row r="19" spans="2:9" s="30" customFormat="1" ht="25.5" customHeight="1">
      <c r="B19" s="44" t="s">
        <v>57</v>
      </c>
      <c r="C19" s="54" t="s">
        <v>14</v>
      </c>
      <c r="D19" s="10"/>
      <c r="E19" s="10">
        <f t="shared" si="0"/>
        <v>0</v>
      </c>
      <c r="F19" s="11"/>
      <c r="G19" s="12" t="e">
        <f>'Tag &amp; Nacht 2013'!#REF!</f>
        <v>#REF!</v>
      </c>
      <c r="I19" s="71" t="e">
        <f t="shared" si="1"/>
        <v>#REF!</v>
      </c>
    </row>
    <row r="20" spans="2:9" s="30" customFormat="1" ht="25.5" customHeight="1">
      <c r="B20" s="44" t="s">
        <v>58</v>
      </c>
      <c r="C20" s="54" t="s">
        <v>28</v>
      </c>
      <c r="D20" s="10"/>
      <c r="E20" s="10">
        <f t="shared" si="0"/>
        <v>0</v>
      </c>
      <c r="F20" s="11"/>
      <c r="G20" s="12" t="e">
        <f>'Tag &amp; Nacht 2013'!#REF!</f>
        <v>#REF!</v>
      </c>
      <c r="I20" s="71" t="e">
        <f t="shared" si="1"/>
        <v>#REF!</v>
      </c>
    </row>
    <row r="21" spans="2:9" s="30" customFormat="1" ht="25.5" customHeight="1">
      <c r="B21" s="44" t="s">
        <v>59</v>
      </c>
      <c r="C21" s="54" t="s">
        <v>23</v>
      </c>
      <c r="D21" s="10"/>
      <c r="E21" s="10">
        <f t="shared" si="0"/>
        <v>0</v>
      </c>
      <c r="F21" s="11"/>
      <c r="G21" s="12" t="e">
        <f>'Tag &amp; Nacht 2013'!#REF!</f>
        <v>#REF!</v>
      </c>
      <c r="I21" s="71" t="e">
        <f t="shared" si="1"/>
        <v>#REF!</v>
      </c>
    </row>
    <row r="22" spans="2:9" s="30" customFormat="1" ht="25.5" customHeight="1">
      <c r="B22" s="44" t="s">
        <v>60</v>
      </c>
      <c r="C22" s="54" t="s">
        <v>27</v>
      </c>
      <c r="D22" s="10"/>
      <c r="E22" s="10">
        <f t="shared" si="0"/>
        <v>0</v>
      </c>
      <c r="F22" s="11"/>
      <c r="G22" s="12" t="e">
        <f>'Tag &amp; Nacht 2013'!#REF!</f>
        <v>#REF!</v>
      </c>
      <c r="I22" s="71" t="e">
        <f t="shared" si="1"/>
        <v>#REF!</v>
      </c>
    </row>
    <row r="23" spans="2:9" s="30" customFormat="1" ht="25.5" customHeight="1">
      <c r="B23" s="44" t="s">
        <v>61</v>
      </c>
      <c r="C23" s="54" t="s">
        <v>26</v>
      </c>
      <c r="D23" s="10"/>
      <c r="E23" s="10">
        <f t="shared" si="0"/>
        <v>0</v>
      </c>
      <c r="F23" s="11"/>
      <c r="G23" s="12" t="e">
        <f>'Tag &amp; Nacht 2013'!#REF!</f>
        <v>#REF!</v>
      </c>
      <c r="I23" s="71" t="e">
        <f t="shared" si="1"/>
        <v>#REF!</v>
      </c>
    </row>
    <row r="24" spans="2:9" s="30" customFormat="1" ht="25.5" customHeight="1">
      <c r="B24" s="44" t="s">
        <v>62</v>
      </c>
      <c r="C24" s="54" t="s">
        <v>29</v>
      </c>
      <c r="D24" s="10"/>
      <c r="E24" s="10">
        <f t="shared" si="0"/>
        <v>0</v>
      </c>
      <c r="F24" s="11"/>
      <c r="G24" s="12" t="e">
        <f>'Tag &amp; Nacht 2013'!#REF!</f>
        <v>#REF!</v>
      </c>
      <c r="I24" s="71" t="e">
        <f t="shared" si="1"/>
        <v>#REF!</v>
      </c>
    </row>
    <row r="25" spans="2:9" s="30" customFormat="1" ht="25.5" customHeight="1">
      <c r="B25" s="44" t="s">
        <v>63</v>
      </c>
      <c r="C25" s="54" t="s">
        <v>4</v>
      </c>
      <c r="D25" s="10"/>
      <c r="E25" s="10">
        <f t="shared" si="0"/>
        <v>0</v>
      </c>
      <c r="F25" s="11"/>
      <c r="G25" s="12" t="e">
        <f>'Tag &amp; Nacht 2013'!#REF!</f>
        <v>#REF!</v>
      </c>
      <c r="I25" s="71" t="e">
        <f t="shared" si="1"/>
        <v>#REF!</v>
      </c>
    </row>
    <row r="26" spans="2:9" s="30" customFormat="1" ht="25.5" customHeight="1">
      <c r="B26" s="44" t="s">
        <v>64</v>
      </c>
      <c r="C26" s="54" t="s">
        <v>32</v>
      </c>
      <c r="D26" s="10"/>
      <c r="E26" s="10">
        <f t="shared" si="0"/>
        <v>0</v>
      </c>
      <c r="F26" s="11"/>
      <c r="G26" s="12" t="e">
        <f>'Tag &amp; Nacht 2013'!#REF!</f>
        <v>#REF!</v>
      </c>
      <c r="I26" s="71" t="e">
        <f t="shared" si="1"/>
        <v>#REF!</v>
      </c>
    </row>
    <row r="27" spans="2:9" s="30" customFormat="1" ht="25.5" customHeight="1">
      <c r="B27" s="44" t="s">
        <v>65</v>
      </c>
      <c r="C27" s="54" t="s">
        <v>30</v>
      </c>
      <c r="D27" s="10"/>
      <c r="E27" s="10">
        <f t="shared" si="0"/>
        <v>0</v>
      </c>
      <c r="F27" s="11"/>
      <c r="G27" s="12" t="e">
        <f>'Tag &amp; Nacht 2013'!#REF!</f>
        <v>#REF!</v>
      </c>
      <c r="I27" s="71" t="e">
        <f t="shared" si="1"/>
        <v>#REF!</v>
      </c>
    </row>
    <row r="28" spans="2:9" s="30" customFormat="1" ht="25.5" customHeight="1">
      <c r="B28" s="44" t="s">
        <v>66</v>
      </c>
      <c r="C28" s="55" t="s">
        <v>31</v>
      </c>
      <c r="D28" s="10"/>
      <c r="E28" s="10">
        <f t="shared" si="0"/>
        <v>0</v>
      </c>
      <c r="F28" s="11"/>
      <c r="G28" s="12" t="e">
        <f>'Tag &amp; Nacht 2013'!#REF!</f>
        <v>#REF!</v>
      </c>
      <c r="I28" s="71" t="e">
        <f t="shared" si="1"/>
        <v>#REF!</v>
      </c>
    </row>
    <row r="29" spans="2:9" s="30" customFormat="1" ht="25.5" customHeight="1">
      <c r="B29" s="44" t="s">
        <v>67</v>
      </c>
      <c r="C29" s="54" t="s">
        <v>33</v>
      </c>
      <c r="D29" s="10"/>
      <c r="E29" s="10">
        <f t="shared" si="0"/>
        <v>0</v>
      </c>
      <c r="F29" s="11"/>
      <c r="G29" s="12" t="e">
        <f>'Tag &amp; Nacht 2013'!#REF!</f>
        <v>#REF!</v>
      </c>
      <c r="I29" s="71" t="e">
        <f t="shared" si="1"/>
        <v>#REF!</v>
      </c>
    </row>
    <row r="30" spans="2:9" s="30" customFormat="1" ht="25.5" customHeight="1">
      <c r="B30" s="44" t="s">
        <v>68</v>
      </c>
      <c r="C30" s="55" t="s">
        <v>42</v>
      </c>
      <c r="D30" s="10"/>
      <c r="E30" s="10">
        <f t="shared" si="0"/>
        <v>0</v>
      </c>
      <c r="F30" s="11"/>
      <c r="G30" s="12" t="e">
        <f>'Tag &amp; Nacht 2013'!#REF!</f>
        <v>#REF!</v>
      </c>
      <c r="I30" s="71" t="e">
        <f t="shared" si="1"/>
        <v>#REF!</v>
      </c>
    </row>
    <row r="31" spans="2:9" s="30" customFormat="1" ht="25.5" customHeight="1">
      <c r="B31" s="44" t="s">
        <v>69</v>
      </c>
      <c r="C31" s="54" t="s">
        <v>5</v>
      </c>
      <c r="D31" s="10"/>
      <c r="E31" s="10">
        <f t="shared" si="0"/>
        <v>0</v>
      </c>
      <c r="F31" s="11"/>
      <c r="G31" s="12" t="e">
        <f>'Tag &amp; Nacht 2013'!#REF!</f>
        <v>#REF!</v>
      </c>
      <c r="I31" s="71" t="e">
        <f t="shared" si="1"/>
        <v>#REF!</v>
      </c>
    </row>
    <row r="32" spans="2:9" s="30" customFormat="1" ht="25.5" customHeight="1">
      <c r="B32" s="44" t="s">
        <v>70</v>
      </c>
      <c r="C32" s="54" t="s">
        <v>18</v>
      </c>
      <c r="D32" s="10"/>
      <c r="E32" s="10">
        <f t="shared" si="0"/>
        <v>0</v>
      </c>
      <c r="F32" s="11"/>
      <c r="G32" s="12" t="e">
        <f>'Tag &amp; Nacht 2013'!#REF!</f>
        <v>#REF!</v>
      </c>
      <c r="I32" s="71" t="e">
        <f t="shared" si="1"/>
        <v>#REF!</v>
      </c>
    </row>
    <row r="33" spans="2:9" s="30" customFormat="1" ht="25.5" customHeight="1">
      <c r="B33" s="44" t="s">
        <v>71</v>
      </c>
      <c r="C33" s="54" t="s">
        <v>34</v>
      </c>
      <c r="D33" s="10"/>
      <c r="E33" s="10">
        <f t="shared" si="0"/>
        <v>0</v>
      </c>
      <c r="F33" s="11"/>
      <c r="G33" s="12" t="e">
        <f>'Tag &amp; Nacht 2013'!#REF!</f>
        <v>#REF!</v>
      </c>
      <c r="I33" s="71" t="e">
        <f t="shared" si="1"/>
        <v>#REF!</v>
      </c>
    </row>
    <row r="34" spans="2:9" s="30" customFormat="1" ht="25.5" customHeight="1">
      <c r="B34" s="44" t="s">
        <v>72</v>
      </c>
      <c r="C34" s="54" t="s">
        <v>38</v>
      </c>
      <c r="D34" s="10"/>
      <c r="E34" s="10">
        <f t="shared" si="0"/>
        <v>0</v>
      </c>
      <c r="F34" s="11"/>
      <c r="G34" s="12" t="e">
        <f>'Tag &amp; Nacht 2013'!#REF!</f>
        <v>#REF!</v>
      </c>
      <c r="I34" s="71" t="e">
        <f t="shared" si="1"/>
        <v>#REF!</v>
      </c>
    </row>
    <row r="35" spans="2:9" s="30" customFormat="1" ht="25.5" customHeight="1">
      <c r="B35" s="44" t="s">
        <v>73</v>
      </c>
      <c r="C35" s="54" t="s">
        <v>37</v>
      </c>
      <c r="D35" s="10"/>
      <c r="E35" s="10">
        <f t="shared" si="0"/>
        <v>0</v>
      </c>
      <c r="F35" s="11"/>
      <c r="G35" s="12" t="e">
        <f>'Tag &amp; Nacht 2013'!#REF!</f>
        <v>#REF!</v>
      </c>
      <c r="I35" s="71" t="e">
        <f t="shared" si="1"/>
        <v>#REF!</v>
      </c>
    </row>
    <row r="36" spans="2:9" s="30" customFormat="1" ht="25.5" customHeight="1">
      <c r="B36" s="44" t="s">
        <v>74</v>
      </c>
      <c r="C36" s="54" t="s">
        <v>36</v>
      </c>
      <c r="D36" s="10"/>
      <c r="E36" s="10">
        <f t="shared" si="0"/>
        <v>0</v>
      </c>
      <c r="F36" s="11"/>
      <c r="G36" s="12" t="e">
        <f>'Tag &amp; Nacht 2013'!#REF!</f>
        <v>#REF!</v>
      </c>
      <c r="I36" s="71" t="e">
        <f t="shared" si="1"/>
        <v>#REF!</v>
      </c>
    </row>
    <row r="37" spans="2:9" s="30" customFormat="1" ht="25.5" customHeight="1">
      <c r="B37" s="44" t="s">
        <v>75</v>
      </c>
      <c r="C37" s="54" t="s">
        <v>35</v>
      </c>
      <c r="D37" s="10"/>
      <c r="E37" s="10">
        <f t="shared" si="0"/>
        <v>0</v>
      </c>
      <c r="F37" s="11"/>
      <c r="G37" s="12" t="e">
        <f>'Tag &amp; Nacht 2013'!#REF!</f>
        <v>#REF!</v>
      </c>
      <c r="I37" s="71" t="e">
        <f t="shared" si="1"/>
        <v>#REF!</v>
      </c>
    </row>
    <row r="38" spans="2:9" s="30" customFormat="1" ht="25.5" customHeight="1">
      <c r="B38" s="44" t="s">
        <v>76</v>
      </c>
      <c r="C38" s="54" t="s">
        <v>7</v>
      </c>
      <c r="D38" s="10"/>
      <c r="E38" s="10">
        <f t="shared" si="0"/>
        <v>0</v>
      </c>
      <c r="F38" s="11"/>
      <c r="G38" s="12" t="e">
        <f>'Tag &amp; Nacht 2013'!#REF!</f>
        <v>#REF!</v>
      </c>
      <c r="I38" s="71" t="e">
        <f t="shared" si="1"/>
        <v>#REF!</v>
      </c>
    </row>
    <row r="39" spans="2:9" s="30" customFormat="1" ht="25.5" customHeight="1">
      <c r="B39" s="44" t="s">
        <v>77</v>
      </c>
      <c r="C39" s="54" t="s">
        <v>39</v>
      </c>
      <c r="D39" s="10"/>
      <c r="E39" s="10">
        <f t="shared" si="0"/>
        <v>0</v>
      </c>
      <c r="F39" s="11"/>
      <c r="G39" s="12" t="e">
        <f>'Tag &amp; Nacht 2013'!#REF!</f>
        <v>#REF!</v>
      </c>
      <c r="I39" s="71" t="e">
        <f t="shared" si="1"/>
        <v>#REF!</v>
      </c>
    </row>
    <row r="40" spans="2:9" s="30" customFormat="1" ht="25.5" customHeight="1">
      <c r="B40" s="44" t="s">
        <v>78</v>
      </c>
      <c r="C40" s="54" t="s">
        <v>40</v>
      </c>
      <c r="D40" s="10"/>
      <c r="E40" s="10">
        <f t="shared" si="0"/>
        <v>0</v>
      </c>
      <c r="F40" s="11"/>
      <c r="G40" s="12" t="e">
        <f>'Tag &amp; Nacht 2013'!#REF!</f>
        <v>#REF!</v>
      </c>
      <c r="I40" s="71" t="e">
        <f t="shared" si="1"/>
        <v>#REF!</v>
      </c>
    </row>
    <row r="41" spans="2:9" s="30" customFormat="1" ht="25.5" customHeight="1">
      <c r="B41" s="44" t="s">
        <v>79</v>
      </c>
      <c r="C41" s="55" t="s">
        <v>41</v>
      </c>
      <c r="D41" s="10"/>
      <c r="E41" s="10">
        <f t="shared" si="0"/>
        <v>0</v>
      </c>
      <c r="F41" s="11"/>
      <c r="G41" s="12" t="e">
        <f>'Tag &amp; Nacht 2013'!#REF!</f>
        <v>#REF!</v>
      </c>
      <c r="I41" s="71" t="e">
        <f t="shared" si="1"/>
        <v>#REF!</v>
      </c>
    </row>
    <row r="42" spans="2:9" ht="26.25">
      <c r="B42" s="44" t="s">
        <v>80</v>
      </c>
      <c r="C42" s="54" t="s">
        <v>25</v>
      </c>
      <c r="D42" s="10"/>
      <c r="E42" s="10">
        <f t="shared" si="0"/>
        <v>0</v>
      </c>
      <c r="F42" s="11"/>
      <c r="G42" s="12" t="e">
        <f>'Tag &amp; Nacht 2013'!#REF!</f>
        <v>#REF!</v>
      </c>
      <c r="I42" s="71" t="e">
        <f t="shared" si="1"/>
        <v>#REF!</v>
      </c>
    </row>
    <row r="43" spans="2:9" ht="26.25">
      <c r="B43" s="44" t="s">
        <v>81</v>
      </c>
      <c r="C43" s="54" t="s">
        <v>16</v>
      </c>
      <c r="D43" s="10"/>
      <c r="E43" s="10">
        <f aca="true" t="shared" si="4" ref="E43:E48">F43-D43</f>
        <v>0</v>
      </c>
      <c r="F43" s="11"/>
      <c r="G43" s="12" t="e">
        <f>'Tag &amp; Nacht 2013'!#REF!</f>
        <v>#REF!</v>
      </c>
      <c r="H43" s="30"/>
      <c r="I43" s="71" t="e">
        <f aca="true" t="shared" si="5" ref="I43:I48">IF(G43=0,0,1)</f>
        <v>#REF!</v>
      </c>
    </row>
    <row r="44" spans="2:9" ht="26.25">
      <c r="B44" s="44" t="s">
        <v>82</v>
      </c>
      <c r="C44" s="55" t="s">
        <v>101</v>
      </c>
      <c r="D44" s="10"/>
      <c r="E44" s="10">
        <f t="shared" si="4"/>
        <v>0</v>
      </c>
      <c r="F44" s="11"/>
      <c r="G44" s="12" t="e">
        <f>'Tag &amp; Nacht 2013'!#REF!</f>
        <v>#REF!</v>
      </c>
      <c r="I44" s="71" t="e">
        <f t="shared" si="5"/>
        <v>#REF!</v>
      </c>
    </row>
    <row r="45" spans="2:9" ht="26.25">
      <c r="B45" s="44" t="s">
        <v>83</v>
      </c>
      <c r="C45" s="54" t="s">
        <v>24</v>
      </c>
      <c r="D45" s="10"/>
      <c r="E45" s="10">
        <f t="shared" si="4"/>
        <v>0</v>
      </c>
      <c r="F45" s="11"/>
      <c r="G45" s="12" t="e">
        <f>'Tag &amp; Nacht 2013'!#REF!</f>
        <v>#REF!</v>
      </c>
      <c r="H45" s="30"/>
      <c r="I45" s="71" t="e">
        <f t="shared" si="5"/>
        <v>#REF!</v>
      </c>
    </row>
    <row r="46" spans="2:9" ht="26.25">
      <c r="B46" s="44" t="s">
        <v>84</v>
      </c>
      <c r="C46" s="68" t="s">
        <v>22</v>
      </c>
      <c r="D46" s="10"/>
      <c r="E46" s="10">
        <f t="shared" si="4"/>
        <v>0</v>
      </c>
      <c r="F46" s="11"/>
      <c r="G46" s="12" t="e">
        <f>'Tag &amp; Nacht 2013'!#REF!</f>
        <v>#REF!</v>
      </c>
      <c r="H46" s="30"/>
      <c r="I46" s="71" t="e">
        <f t="shared" si="5"/>
        <v>#REF!</v>
      </c>
    </row>
    <row r="47" spans="2:9" ht="26.25">
      <c r="B47" s="44" t="s">
        <v>85</v>
      </c>
      <c r="C47" s="54" t="s">
        <v>15</v>
      </c>
      <c r="D47" s="10"/>
      <c r="E47" s="10">
        <f t="shared" si="4"/>
        <v>0</v>
      </c>
      <c r="F47" s="11"/>
      <c r="G47" s="12" t="e">
        <f>'Tag &amp; Nacht 2013'!#REF!</f>
        <v>#REF!</v>
      </c>
      <c r="H47" s="30"/>
      <c r="I47" s="71" t="e">
        <f t="shared" si="5"/>
        <v>#REF!</v>
      </c>
    </row>
    <row r="48" spans="2:9" ht="26.25">
      <c r="B48" s="44" t="s">
        <v>86</v>
      </c>
      <c r="C48" s="54" t="s">
        <v>12</v>
      </c>
      <c r="D48" s="10"/>
      <c r="E48" s="10">
        <f t="shared" si="4"/>
        <v>0</v>
      </c>
      <c r="F48" s="11"/>
      <c r="G48" s="12" t="e">
        <f>'Tag &amp; Nacht 2013'!#REF!</f>
        <v>#REF!</v>
      </c>
      <c r="H48" s="30"/>
      <c r="I48" s="71" t="e">
        <f t="shared" si="5"/>
        <v>#REF!</v>
      </c>
    </row>
    <row r="49" spans="2:9" ht="26.25">
      <c r="B49" s="44" t="s">
        <v>87</v>
      </c>
      <c r="C49" s="55" t="s">
        <v>127</v>
      </c>
      <c r="D49" s="10"/>
      <c r="E49" s="10">
        <f t="shared" si="0"/>
        <v>0</v>
      </c>
      <c r="F49" s="11"/>
      <c r="G49" s="12">
        <f>'Tag &amp; Nacht 2013'!I15</f>
        <v>0</v>
      </c>
      <c r="I49" s="71">
        <f t="shared" si="1"/>
        <v>0</v>
      </c>
    </row>
    <row r="50" spans="2:9" ht="26.25">
      <c r="B50" s="44" t="s">
        <v>88</v>
      </c>
      <c r="C50" s="55">
        <v>45</v>
      </c>
      <c r="D50" s="10"/>
      <c r="E50" s="10">
        <f t="shared" si="0"/>
        <v>0</v>
      </c>
      <c r="F50" s="11"/>
      <c r="G50" s="12" t="e">
        <f>'Tag &amp; Nacht 2013'!#REF!</f>
        <v>#REF!</v>
      </c>
      <c r="I50" s="71" t="e">
        <f t="shared" si="1"/>
        <v>#REF!</v>
      </c>
    </row>
    <row r="51" spans="2:9" ht="26.25">
      <c r="B51" s="44" t="s">
        <v>89</v>
      </c>
      <c r="C51" s="55">
        <v>46</v>
      </c>
      <c r="D51" s="10"/>
      <c r="E51" s="10">
        <f t="shared" si="0"/>
        <v>0</v>
      </c>
      <c r="F51" s="11"/>
      <c r="G51" s="12" t="e">
        <f>'Tag &amp; Nacht 2013'!#REF!</f>
        <v>#REF!</v>
      </c>
      <c r="I51" s="71" t="e">
        <f t="shared" si="1"/>
        <v>#REF!</v>
      </c>
    </row>
    <row r="52" spans="2:9" ht="26.25">
      <c r="B52" s="44" t="s">
        <v>90</v>
      </c>
      <c r="C52" s="55">
        <v>47</v>
      </c>
      <c r="D52" s="10"/>
      <c r="E52" s="10">
        <f t="shared" si="0"/>
        <v>0</v>
      </c>
      <c r="F52" s="11"/>
      <c r="G52" s="12" t="e">
        <f>'Tag &amp; Nacht 2013'!#REF!</f>
        <v>#REF!</v>
      </c>
      <c r="I52" s="71" t="e">
        <f t="shared" si="1"/>
        <v>#REF!</v>
      </c>
    </row>
    <row r="53" spans="2:9" ht="26.25">
      <c r="B53" s="44" t="s">
        <v>91</v>
      </c>
      <c r="C53" s="55">
        <v>48</v>
      </c>
      <c r="D53" s="10"/>
      <c r="E53" s="10">
        <f t="shared" si="0"/>
        <v>0</v>
      </c>
      <c r="F53" s="11"/>
      <c r="G53" s="12" t="e">
        <f>'Tag &amp; Nacht 2013'!#REF!</f>
        <v>#REF!</v>
      </c>
      <c r="I53" s="71" t="e">
        <f t="shared" si="1"/>
        <v>#REF!</v>
      </c>
    </row>
    <row r="54" spans="2:9" ht="26.25">
      <c r="B54" s="44" t="s">
        <v>92</v>
      </c>
      <c r="C54" s="55">
        <v>49</v>
      </c>
      <c r="D54" s="10"/>
      <c r="E54" s="10">
        <f t="shared" si="0"/>
        <v>0</v>
      </c>
      <c r="F54" s="11"/>
      <c r="G54" s="12" t="e">
        <f>'Tag &amp; Nacht 2013'!#REF!</f>
        <v>#REF!</v>
      </c>
      <c r="I54" s="71" t="e">
        <f t="shared" si="1"/>
        <v>#REF!</v>
      </c>
    </row>
    <row r="55" spans="2:9" ht="27" thickBot="1">
      <c r="B55" s="44" t="s">
        <v>93</v>
      </c>
      <c r="C55" s="56">
        <v>50</v>
      </c>
      <c r="D55" s="13"/>
      <c r="E55" s="13">
        <f t="shared" si="0"/>
        <v>0</v>
      </c>
      <c r="F55" s="14"/>
      <c r="G55" s="23" t="e">
        <f>'Tag &amp; Nacht 2013'!#REF!</f>
        <v>#REF!</v>
      </c>
      <c r="I55" s="71" t="e">
        <f t="shared" si="1"/>
        <v>#REF!</v>
      </c>
    </row>
    <row r="56" spans="2:9" ht="27" thickBot="1">
      <c r="B56" s="128" t="s">
        <v>6</v>
      </c>
      <c r="C56" s="129"/>
      <c r="D56" s="129"/>
      <c r="E56" s="129"/>
      <c r="F56" s="129"/>
      <c r="G56" s="130"/>
      <c r="I56" s="6"/>
    </row>
  </sheetData>
  <sheetProtection/>
  <mergeCells count="3">
    <mergeCell ref="B1:G1"/>
    <mergeCell ref="B3:G3"/>
    <mergeCell ref="B56:G56"/>
  </mergeCells>
  <printOptions/>
  <pageMargins left="0.787401575" right="0.787401575" top="0.984251969" bottom="0.984251969" header="0.4921259845" footer="0.4921259845"/>
  <pageSetup orientation="portrait" paperSize="9" scale="6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56"/>
  <sheetViews>
    <sheetView zoomScalePageLayoutView="0" workbookViewId="0" topLeftCell="A1">
      <selection activeCell="J11" sqref="J11"/>
    </sheetView>
  </sheetViews>
  <sheetFormatPr defaultColWidth="20.421875" defaultRowHeight="12.75"/>
  <cols>
    <col min="1" max="1" width="1.1484375" style="6" customWidth="1"/>
    <col min="2" max="2" width="12.140625" style="6" customWidth="1"/>
    <col min="3" max="3" width="34.7109375" style="15" customWidth="1"/>
    <col min="4" max="4" width="14.00390625" style="6" customWidth="1"/>
    <col min="5" max="5" width="14.00390625" style="15" customWidth="1"/>
    <col min="6" max="6" width="14.00390625" style="6" customWidth="1"/>
    <col min="7" max="7" width="15.421875" style="6" bestFit="1" customWidth="1"/>
    <col min="8" max="8" width="0.85546875" style="6" customWidth="1"/>
    <col min="9" max="9" width="20.421875" style="70" customWidth="1"/>
    <col min="10" max="11" width="20.421875" style="6" customWidth="1"/>
    <col min="12" max="12" width="5.8515625" style="6" customWidth="1"/>
    <col min="13" max="13" width="10.421875" style="6" customWidth="1"/>
    <col min="14" max="14" width="9.00390625" style="6" customWidth="1"/>
    <col min="15" max="15" width="9.57421875" style="6" customWidth="1"/>
    <col min="16" max="16" width="10.8515625" style="6" customWidth="1"/>
    <col min="17" max="17" width="5.8515625" style="6" customWidth="1"/>
    <col min="18" max="16384" width="20.421875" style="6" customWidth="1"/>
  </cols>
  <sheetData>
    <row r="1" spans="1:7" ht="50.25" customHeight="1">
      <c r="A1" s="19"/>
      <c r="B1" s="126" t="s">
        <v>9</v>
      </c>
      <c r="C1" s="127"/>
      <c r="D1" s="127"/>
      <c r="E1" s="127"/>
      <c r="F1" s="127"/>
      <c r="G1" s="127"/>
    </row>
    <row r="2" spans="3:6" ht="33.75" customHeight="1" thickBot="1">
      <c r="C2" s="20"/>
      <c r="D2" s="20"/>
      <c r="E2" s="21"/>
      <c r="F2" s="20"/>
    </row>
    <row r="3" spans="1:7" ht="67.5" customHeight="1" thickBot="1">
      <c r="A3" s="22"/>
      <c r="B3" s="123" t="s">
        <v>126</v>
      </c>
      <c r="C3" s="124"/>
      <c r="D3" s="124"/>
      <c r="E3" s="124"/>
      <c r="F3" s="124"/>
      <c r="G3" s="125"/>
    </row>
    <row r="4" ht="27" customHeight="1" thickBot="1">
      <c r="C4" s="5"/>
    </row>
    <row r="5" spans="2:9" s="96" customFormat="1" ht="26.25" customHeight="1">
      <c r="B5" s="7" t="s">
        <v>0</v>
      </c>
      <c r="C5" s="8" t="s">
        <v>1</v>
      </c>
      <c r="D5" s="8" t="s">
        <v>124</v>
      </c>
      <c r="E5" s="8" t="s">
        <v>125</v>
      </c>
      <c r="F5" s="8" t="s">
        <v>10</v>
      </c>
      <c r="G5" s="89" t="s">
        <v>8</v>
      </c>
      <c r="I5" s="98"/>
    </row>
    <row r="6" spans="2:9" s="30" customFormat="1" ht="25.5" customHeight="1">
      <c r="B6" s="9" t="s">
        <v>11</v>
      </c>
      <c r="C6" s="54" t="s">
        <v>17</v>
      </c>
      <c r="D6" s="10"/>
      <c r="E6" s="10">
        <f aca="true" t="shared" si="0" ref="E6:E55">F6-D6</f>
        <v>0</v>
      </c>
      <c r="F6" s="77"/>
      <c r="G6" s="12">
        <f>'Tag &amp; Nacht 2013'!J4</f>
        <v>0</v>
      </c>
      <c r="I6" s="71">
        <f>IF(G6=0,0,1)</f>
        <v>0</v>
      </c>
    </row>
    <row r="7" spans="2:9" s="30" customFormat="1" ht="25.5" customHeight="1">
      <c r="B7" s="9" t="s">
        <v>45</v>
      </c>
      <c r="C7" s="54" t="s">
        <v>20</v>
      </c>
      <c r="D7" s="10"/>
      <c r="E7" s="10">
        <f aca="true" t="shared" si="1" ref="E7:E16">F7-D7</f>
        <v>0</v>
      </c>
      <c r="F7" s="11"/>
      <c r="G7" s="12">
        <f>'Tag &amp; Nacht 2013'!J5</f>
        <v>0</v>
      </c>
      <c r="I7" s="71">
        <f aca="true" t="shared" si="2" ref="I7:I16">IF(G7=0,0,1)</f>
        <v>0</v>
      </c>
    </row>
    <row r="8" spans="2:9" s="30" customFormat="1" ht="25.5" customHeight="1">
      <c r="B8" s="9" t="s">
        <v>46</v>
      </c>
      <c r="C8" s="54" t="s">
        <v>13</v>
      </c>
      <c r="D8" s="10"/>
      <c r="E8" s="10">
        <f t="shared" si="1"/>
        <v>0</v>
      </c>
      <c r="F8" s="11"/>
      <c r="G8" s="12">
        <f>'Tag &amp; Nacht 2013'!J6</f>
        <v>0</v>
      </c>
      <c r="I8" s="71">
        <f t="shared" si="2"/>
        <v>0</v>
      </c>
    </row>
    <row r="9" spans="2:9" s="30" customFormat="1" ht="25.5" customHeight="1">
      <c r="B9" s="9" t="s">
        <v>47</v>
      </c>
      <c r="C9" s="54" t="s">
        <v>21</v>
      </c>
      <c r="D9" s="10"/>
      <c r="E9" s="10">
        <f t="shared" si="1"/>
        <v>0</v>
      </c>
      <c r="F9" s="11"/>
      <c r="G9" s="12">
        <f>'Tag &amp; Nacht 2013'!J3</f>
        <v>0</v>
      </c>
      <c r="I9" s="71">
        <f t="shared" si="2"/>
        <v>0</v>
      </c>
    </row>
    <row r="10" spans="2:9" s="30" customFormat="1" ht="25.5" customHeight="1">
      <c r="B10" s="9" t="s">
        <v>48</v>
      </c>
      <c r="C10" s="55" t="s">
        <v>114</v>
      </c>
      <c r="D10" s="10"/>
      <c r="E10" s="10">
        <f t="shared" si="1"/>
        <v>0</v>
      </c>
      <c r="F10" s="11"/>
      <c r="G10" s="12">
        <f>'Tag &amp; Nacht 2013'!J8</f>
        <v>0</v>
      </c>
      <c r="H10" s="6"/>
      <c r="I10" s="71">
        <f t="shared" si="2"/>
        <v>0</v>
      </c>
    </row>
    <row r="11" spans="2:9" s="30" customFormat="1" ht="25.5" customHeight="1">
      <c r="B11" s="9" t="s">
        <v>49</v>
      </c>
      <c r="C11" s="55" t="s">
        <v>115</v>
      </c>
      <c r="D11" s="10"/>
      <c r="E11" s="10">
        <f t="shared" si="1"/>
        <v>0</v>
      </c>
      <c r="F11" s="11"/>
      <c r="G11" s="12">
        <f>'Tag &amp; Nacht 2013'!J7</f>
        <v>0</v>
      </c>
      <c r="H11" s="6"/>
      <c r="I11" s="71">
        <f t="shared" si="2"/>
        <v>0</v>
      </c>
    </row>
    <row r="12" spans="2:9" s="30" customFormat="1" ht="25.5" customHeight="1">
      <c r="B12" s="9" t="s">
        <v>50</v>
      </c>
      <c r="C12" s="55" t="s">
        <v>44</v>
      </c>
      <c r="D12" s="10"/>
      <c r="E12" s="10">
        <f t="shared" si="1"/>
        <v>0</v>
      </c>
      <c r="F12" s="11"/>
      <c r="G12" s="12">
        <f>'Tag &amp; Nacht 2013'!J10</f>
        <v>0</v>
      </c>
      <c r="I12" s="71">
        <f t="shared" si="2"/>
        <v>0</v>
      </c>
    </row>
    <row r="13" spans="2:9" s="30" customFormat="1" ht="25.5" customHeight="1">
      <c r="B13" s="9" t="s">
        <v>51</v>
      </c>
      <c r="C13" s="55" t="s">
        <v>116</v>
      </c>
      <c r="D13" s="10"/>
      <c r="E13" s="10">
        <f t="shared" si="1"/>
        <v>0</v>
      </c>
      <c r="F13" s="11"/>
      <c r="G13" s="12">
        <f>'Tag &amp; Nacht 2013'!J9</f>
        <v>0</v>
      </c>
      <c r="H13" s="6"/>
      <c r="I13" s="71">
        <f t="shared" si="2"/>
        <v>0</v>
      </c>
    </row>
    <row r="14" spans="2:9" s="30" customFormat="1" ht="25.5" customHeight="1">
      <c r="B14" s="9" t="s">
        <v>52</v>
      </c>
      <c r="C14" s="54" t="s">
        <v>3</v>
      </c>
      <c r="D14" s="10"/>
      <c r="E14" s="10">
        <f t="shared" si="1"/>
        <v>0</v>
      </c>
      <c r="F14" s="11"/>
      <c r="G14" s="12">
        <f>'Tag &amp; Nacht 2013'!J12</f>
        <v>0</v>
      </c>
      <c r="I14" s="71">
        <f t="shared" si="2"/>
        <v>0</v>
      </c>
    </row>
    <row r="15" spans="2:9" s="30" customFormat="1" ht="25.5" customHeight="1">
      <c r="B15" s="9" t="s">
        <v>53</v>
      </c>
      <c r="C15" s="55" t="s">
        <v>117</v>
      </c>
      <c r="D15" s="10"/>
      <c r="E15" s="10">
        <f t="shared" si="1"/>
        <v>0</v>
      </c>
      <c r="F15" s="11"/>
      <c r="G15" s="12">
        <f>'Tag &amp; Nacht 2013'!J13</f>
        <v>0</v>
      </c>
      <c r="H15" s="6"/>
      <c r="I15" s="71">
        <f t="shared" si="2"/>
        <v>0</v>
      </c>
    </row>
    <row r="16" spans="2:10" s="30" customFormat="1" ht="25.5" customHeight="1" thickBot="1">
      <c r="B16" s="9" t="s">
        <v>54</v>
      </c>
      <c r="C16" s="56" t="s">
        <v>118</v>
      </c>
      <c r="D16" s="10"/>
      <c r="E16" s="10">
        <f t="shared" si="1"/>
        <v>0</v>
      </c>
      <c r="F16" s="11"/>
      <c r="G16" s="12">
        <f>'Tag &amp; Nacht 2013'!J14</f>
        <v>0</v>
      </c>
      <c r="H16" s="6"/>
      <c r="I16" s="71">
        <f t="shared" si="2"/>
        <v>0</v>
      </c>
      <c r="J16" s="38"/>
    </row>
    <row r="17" spans="2:9" s="39" customFormat="1" ht="25.5" customHeight="1">
      <c r="B17" s="9" t="s">
        <v>55</v>
      </c>
      <c r="C17" s="55" t="s">
        <v>43</v>
      </c>
      <c r="D17" s="10"/>
      <c r="E17" s="10">
        <f>F17-D17</f>
        <v>0</v>
      </c>
      <c r="F17" s="11"/>
      <c r="G17" s="12" t="e">
        <f>'Tag &amp; Nacht 2013'!#REF!</f>
        <v>#REF!</v>
      </c>
      <c r="I17" s="71" t="e">
        <f>IF(G17=0,0,1)</f>
        <v>#REF!</v>
      </c>
    </row>
    <row r="18" spans="2:9" s="30" customFormat="1" ht="25.5" customHeight="1">
      <c r="B18" s="9" t="s">
        <v>56</v>
      </c>
      <c r="C18" s="54" t="s">
        <v>19</v>
      </c>
      <c r="D18" s="10"/>
      <c r="E18" s="10">
        <f>F18-D18</f>
        <v>0</v>
      </c>
      <c r="F18" s="11"/>
      <c r="G18" s="12">
        <f>'Tag &amp; Nacht 2013'!J11</f>
        <v>0</v>
      </c>
      <c r="I18" s="71">
        <f>IF(G18=0,0,1)</f>
        <v>0</v>
      </c>
    </row>
    <row r="19" spans="2:9" s="30" customFormat="1" ht="25.5" customHeight="1">
      <c r="B19" s="9" t="s">
        <v>57</v>
      </c>
      <c r="C19" s="54" t="s">
        <v>14</v>
      </c>
      <c r="D19" s="10"/>
      <c r="E19" s="10">
        <f>F19-D19</f>
        <v>0</v>
      </c>
      <c r="F19" s="11"/>
      <c r="G19" s="12" t="e">
        <f>'Tag &amp; Nacht 2013'!#REF!</f>
        <v>#REF!</v>
      </c>
      <c r="I19" s="71" t="e">
        <f>IF(G19=0,0,1)</f>
        <v>#REF!</v>
      </c>
    </row>
    <row r="20" spans="2:9" s="30" customFormat="1" ht="25.5" customHeight="1">
      <c r="B20" s="9" t="s">
        <v>58</v>
      </c>
      <c r="C20" s="54" t="s">
        <v>28</v>
      </c>
      <c r="D20" s="10"/>
      <c r="E20" s="10">
        <f>F20-D20</f>
        <v>0</v>
      </c>
      <c r="F20" s="11"/>
      <c r="G20" s="12" t="e">
        <f>'Tag &amp; Nacht 2013'!#REF!</f>
        <v>#REF!</v>
      </c>
      <c r="I20" s="71" t="e">
        <f>IF(G20=0,0,1)</f>
        <v>#REF!</v>
      </c>
    </row>
    <row r="21" spans="2:9" s="30" customFormat="1" ht="25.5" customHeight="1">
      <c r="B21" s="9" t="s">
        <v>59</v>
      </c>
      <c r="C21" s="54" t="s">
        <v>23</v>
      </c>
      <c r="D21" s="10"/>
      <c r="E21" s="10">
        <f t="shared" si="0"/>
        <v>0</v>
      </c>
      <c r="F21" s="11"/>
      <c r="G21" s="12" t="e">
        <f>'Tag &amp; Nacht 2013'!#REF!</f>
        <v>#REF!</v>
      </c>
      <c r="I21" s="71" t="e">
        <f aca="true" t="shared" si="3" ref="I21:I55">IF(G21=0,0,1)</f>
        <v>#REF!</v>
      </c>
    </row>
    <row r="22" spans="2:9" s="30" customFormat="1" ht="25.5" customHeight="1">
      <c r="B22" s="9" t="s">
        <v>60</v>
      </c>
      <c r="C22" s="54" t="s">
        <v>27</v>
      </c>
      <c r="D22" s="10"/>
      <c r="E22" s="10">
        <f t="shared" si="0"/>
        <v>0</v>
      </c>
      <c r="F22" s="11"/>
      <c r="G22" s="12" t="e">
        <f>'Tag &amp; Nacht 2013'!#REF!</f>
        <v>#REF!</v>
      </c>
      <c r="I22" s="71" t="e">
        <f t="shared" si="3"/>
        <v>#REF!</v>
      </c>
    </row>
    <row r="23" spans="2:9" s="30" customFormat="1" ht="25.5" customHeight="1">
      <c r="B23" s="9" t="s">
        <v>61</v>
      </c>
      <c r="C23" s="54" t="s">
        <v>26</v>
      </c>
      <c r="D23" s="10"/>
      <c r="E23" s="10">
        <f t="shared" si="0"/>
        <v>0</v>
      </c>
      <c r="F23" s="11"/>
      <c r="G23" s="12" t="e">
        <f>'Tag &amp; Nacht 2013'!#REF!</f>
        <v>#REF!</v>
      </c>
      <c r="I23" s="71" t="e">
        <f t="shared" si="3"/>
        <v>#REF!</v>
      </c>
    </row>
    <row r="24" spans="2:9" s="30" customFormat="1" ht="25.5" customHeight="1">
      <c r="B24" s="9" t="s">
        <v>62</v>
      </c>
      <c r="C24" s="54" t="s">
        <v>29</v>
      </c>
      <c r="D24" s="10"/>
      <c r="E24" s="10">
        <f t="shared" si="0"/>
        <v>0</v>
      </c>
      <c r="F24" s="11"/>
      <c r="G24" s="12" t="e">
        <f>'Tag &amp; Nacht 2013'!#REF!</f>
        <v>#REF!</v>
      </c>
      <c r="I24" s="71" t="e">
        <f t="shared" si="3"/>
        <v>#REF!</v>
      </c>
    </row>
    <row r="25" spans="2:9" s="30" customFormat="1" ht="25.5" customHeight="1">
      <c r="B25" s="9" t="s">
        <v>63</v>
      </c>
      <c r="C25" s="54" t="s">
        <v>4</v>
      </c>
      <c r="D25" s="10"/>
      <c r="E25" s="10">
        <f t="shared" si="0"/>
        <v>0</v>
      </c>
      <c r="F25" s="11"/>
      <c r="G25" s="12" t="e">
        <f>'Tag &amp; Nacht 2013'!#REF!</f>
        <v>#REF!</v>
      </c>
      <c r="I25" s="71" t="e">
        <f t="shared" si="3"/>
        <v>#REF!</v>
      </c>
    </row>
    <row r="26" spans="2:9" s="30" customFormat="1" ht="25.5" customHeight="1">
      <c r="B26" s="9" t="s">
        <v>64</v>
      </c>
      <c r="C26" s="54" t="s">
        <v>32</v>
      </c>
      <c r="D26" s="10"/>
      <c r="E26" s="10">
        <f t="shared" si="0"/>
        <v>0</v>
      </c>
      <c r="F26" s="11"/>
      <c r="G26" s="12" t="e">
        <f>'Tag &amp; Nacht 2013'!#REF!</f>
        <v>#REF!</v>
      </c>
      <c r="I26" s="71" t="e">
        <f t="shared" si="3"/>
        <v>#REF!</v>
      </c>
    </row>
    <row r="27" spans="2:9" s="30" customFormat="1" ht="25.5" customHeight="1">
      <c r="B27" s="9" t="s">
        <v>65</v>
      </c>
      <c r="C27" s="54" t="s">
        <v>30</v>
      </c>
      <c r="D27" s="10"/>
      <c r="E27" s="10">
        <f t="shared" si="0"/>
        <v>0</v>
      </c>
      <c r="F27" s="11"/>
      <c r="G27" s="12" t="e">
        <f>'Tag &amp; Nacht 2013'!#REF!</f>
        <v>#REF!</v>
      </c>
      <c r="I27" s="71" t="e">
        <f t="shared" si="3"/>
        <v>#REF!</v>
      </c>
    </row>
    <row r="28" spans="2:9" s="30" customFormat="1" ht="25.5" customHeight="1">
      <c r="B28" s="9" t="s">
        <v>66</v>
      </c>
      <c r="C28" s="55" t="s">
        <v>31</v>
      </c>
      <c r="D28" s="10"/>
      <c r="E28" s="10">
        <f t="shared" si="0"/>
        <v>0</v>
      </c>
      <c r="F28" s="11"/>
      <c r="G28" s="12" t="e">
        <f>'Tag &amp; Nacht 2013'!#REF!</f>
        <v>#REF!</v>
      </c>
      <c r="I28" s="71" t="e">
        <f t="shared" si="3"/>
        <v>#REF!</v>
      </c>
    </row>
    <row r="29" spans="2:9" s="30" customFormat="1" ht="25.5" customHeight="1">
      <c r="B29" s="9" t="s">
        <v>67</v>
      </c>
      <c r="C29" s="54" t="s">
        <v>33</v>
      </c>
      <c r="D29" s="10"/>
      <c r="E29" s="10">
        <f t="shared" si="0"/>
        <v>0</v>
      </c>
      <c r="F29" s="11"/>
      <c r="G29" s="12" t="e">
        <f>'Tag &amp; Nacht 2013'!#REF!</f>
        <v>#REF!</v>
      </c>
      <c r="I29" s="71" t="e">
        <f t="shared" si="3"/>
        <v>#REF!</v>
      </c>
    </row>
    <row r="30" spans="2:9" s="30" customFormat="1" ht="25.5" customHeight="1">
      <c r="B30" s="9" t="s">
        <v>68</v>
      </c>
      <c r="C30" s="55" t="s">
        <v>42</v>
      </c>
      <c r="D30" s="10"/>
      <c r="E30" s="10">
        <f t="shared" si="0"/>
        <v>0</v>
      </c>
      <c r="F30" s="11"/>
      <c r="G30" s="12" t="e">
        <f>'Tag &amp; Nacht 2013'!#REF!</f>
        <v>#REF!</v>
      </c>
      <c r="I30" s="71" t="e">
        <f t="shared" si="3"/>
        <v>#REF!</v>
      </c>
    </row>
    <row r="31" spans="2:9" s="30" customFormat="1" ht="25.5" customHeight="1">
      <c r="B31" s="9" t="s">
        <v>69</v>
      </c>
      <c r="C31" s="54" t="s">
        <v>5</v>
      </c>
      <c r="D31" s="10"/>
      <c r="E31" s="10">
        <f t="shared" si="0"/>
        <v>0</v>
      </c>
      <c r="F31" s="11"/>
      <c r="G31" s="12" t="e">
        <f>'Tag &amp; Nacht 2013'!#REF!</f>
        <v>#REF!</v>
      </c>
      <c r="I31" s="71" t="e">
        <f t="shared" si="3"/>
        <v>#REF!</v>
      </c>
    </row>
    <row r="32" spans="2:9" s="30" customFormat="1" ht="25.5" customHeight="1">
      <c r="B32" s="9" t="s">
        <v>70</v>
      </c>
      <c r="C32" s="54" t="s">
        <v>18</v>
      </c>
      <c r="D32" s="10"/>
      <c r="E32" s="10">
        <f t="shared" si="0"/>
        <v>0</v>
      </c>
      <c r="F32" s="11"/>
      <c r="G32" s="12" t="e">
        <f>'Tag &amp; Nacht 2013'!#REF!</f>
        <v>#REF!</v>
      </c>
      <c r="I32" s="71" t="e">
        <f t="shared" si="3"/>
        <v>#REF!</v>
      </c>
    </row>
    <row r="33" spans="2:9" s="30" customFormat="1" ht="25.5" customHeight="1">
      <c r="B33" s="9" t="s">
        <v>71</v>
      </c>
      <c r="C33" s="54" t="s">
        <v>34</v>
      </c>
      <c r="D33" s="10"/>
      <c r="E33" s="10">
        <f t="shared" si="0"/>
        <v>0</v>
      </c>
      <c r="F33" s="11"/>
      <c r="G33" s="12" t="e">
        <f>'Tag &amp; Nacht 2013'!#REF!</f>
        <v>#REF!</v>
      </c>
      <c r="I33" s="71" t="e">
        <f t="shared" si="3"/>
        <v>#REF!</v>
      </c>
    </row>
    <row r="34" spans="2:9" s="30" customFormat="1" ht="25.5" customHeight="1">
      <c r="B34" s="9" t="s">
        <v>72</v>
      </c>
      <c r="C34" s="54" t="s">
        <v>38</v>
      </c>
      <c r="D34" s="10"/>
      <c r="E34" s="10">
        <f t="shared" si="0"/>
        <v>0</v>
      </c>
      <c r="F34" s="11"/>
      <c r="G34" s="12" t="e">
        <f>'Tag &amp; Nacht 2013'!#REF!</f>
        <v>#REF!</v>
      </c>
      <c r="I34" s="71" t="e">
        <f t="shared" si="3"/>
        <v>#REF!</v>
      </c>
    </row>
    <row r="35" spans="2:9" s="30" customFormat="1" ht="25.5" customHeight="1">
      <c r="B35" s="9" t="s">
        <v>73</v>
      </c>
      <c r="C35" s="54" t="s">
        <v>37</v>
      </c>
      <c r="D35" s="10"/>
      <c r="E35" s="10">
        <f t="shared" si="0"/>
        <v>0</v>
      </c>
      <c r="F35" s="11"/>
      <c r="G35" s="12" t="e">
        <f>'Tag &amp; Nacht 2013'!#REF!</f>
        <v>#REF!</v>
      </c>
      <c r="I35" s="71" t="e">
        <f t="shared" si="3"/>
        <v>#REF!</v>
      </c>
    </row>
    <row r="36" spans="2:9" s="30" customFormat="1" ht="25.5" customHeight="1">
      <c r="B36" s="9" t="s">
        <v>74</v>
      </c>
      <c r="C36" s="54" t="s">
        <v>36</v>
      </c>
      <c r="D36" s="10"/>
      <c r="E36" s="10">
        <f t="shared" si="0"/>
        <v>0</v>
      </c>
      <c r="F36" s="11"/>
      <c r="G36" s="12" t="e">
        <f>'Tag &amp; Nacht 2013'!#REF!</f>
        <v>#REF!</v>
      </c>
      <c r="I36" s="71" t="e">
        <f t="shared" si="3"/>
        <v>#REF!</v>
      </c>
    </row>
    <row r="37" spans="2:9" s="30" customFormat="1" ht="25.5" customHeight="1">
      <c r="B37" s="9" t="s">
        <v>75</v>
      </c>
      <c r="C37" s="54" t="s">
        <v>35</v>
      </c>
      <c r="D37" s="10"/>
      <c r="E37" s="10">
        <f t="shared" si="0"/>
        <v>0</v>
      </c>
      <c r="F37" s="11"/>
      <c r="G37" s="12" t="e">
        <f>'Tag &amp; Nacht 2013'!#REF!</f>
        <v>#REF!</v>
      </c>
      <c r="I37" s="71" t="e">
        <f t="shared" si="3"/>
        <v>#REF!</v>
      </c>
    </row>
    <row r="38" spans="2:9" s="30" customFormat="1" ht="25.5" customHeight="1">
      <c r="B38" s="9" t="s">
        <v>76</v>
      </c>
      <c r="C38" s="54" t="s">
        <v>7</v>
      </c>
      <c r="D38" s="10"/>
      <c r="E38" s="10">
        <f t="shared" si="0"/>
        <v>0</v>
      </c>
      <c r="F38" s="11"/>
      <c r="G38" s="12" t="e">
        <f>'Tag &amp; Nacht 2013'!#REF!</f>
        <v>#REF!</v>
      </c>
      <c r="I38" s="71" t="e">
        <f t="shared" si="3"/>
        <v>#REF!</v>
      </c>
    </row>
    <row r="39" spans="2:9" s="30" customFormat="1" ht="25.5" customHeight="1">
      <c r="B39" s="9" t="s">
        <v>77</v>
      </c>
      <c r="C39" s="54" t="s">
        <v>39</v>
      </c>
      <c r="D39" s="10"/>
      <c r="E39" s="10">
        <f t="shared" si="0"/>
        <v>0</v>
      </c>
      <c r="F39" s="11"/>
      <c r="G39" s="12" t="e">
        <f>'Tag &amp; Nacht 2013'!#REF!</f>
        <v>#REF!</v>
      </c>
      <c r="I39" s="71" t="e">
        <f t="shared" si="3"/>
        <v>#REF!</v>
      </c>
    </row>
    <row r="40" spans="2:9" s="30" customFormat="1" ht="25.5" customHeight="1">
      <c r="B40" s="9" t="s">
        <v>78</v>
      </c>
      <c r="C40" s="54" t="s">
        <v>40</v>
      </c>
      <c r="D40" s="10"/>
      <c r="E40" s="10">
        <f t="shared" si="0"/>
        <v>0</v>
      </c>
      <c r="F40" s="11"/>
      <c r="G40" s="12" t="e">
        <f>'Tag &amp; Nacht 2013'!#REF!</f>
        <v>#REF!</v>
      </c>
      <c r="I40" s="71" t="e">
        <f t="shared" si="3"/>
        <v>#REF!</v>
      </c>
    </row>
    <row r="41" spans="2:9" s="30" customFormat="1" ht="25.5" customHeight="1">
      <c r="B41" s="9" t="s">
        <v>79</v>
      </c>
      <c r="C41" s="55" t="s">
        <v>41</v>
      </c>
      <c r="D41" s="10"/>
      <c r="E41" s="10">
        <f t="shared" si="0"/>
        <v>0</v>
      </c>
      <c r="F41" s="11"/>
      <c r="G41" s="12" t="e">
        <f>'Tag &amp; Nacht 2013'!#REF!</f>
        <v>#REF!</v>
      </c>
      <c r="I41" s="71" t="e">
        <f t="shared" si="3"/>
        <v>#REF!</v>
      </c>
    </row>
    <row r="42" spans="2:9" ht="26.25">
      <c r="B42" s="9" t="s">
        <v>80</v>
      </c>
      <c r="C42" s="54" t="s">
        <v>25</v>
      </c>
      <c r="D42" s="10"/>
      <c r="E42" s="10">
        <f t="shared" si="0"/>
        <v>0</v>
      </c>
      <c r="F42" s="11"/>
      <c r="G42" s="12" t="e">
        <f>'Tag &amp; Nacht 2013'!#REF!</f>
        <v>#REF!</v>
      </c>
      <c r="I42" s="71" t="e">
        <f t="shared" si="3"/>
        <v>#REF!</v>
      </c>
    </row>
    <row r="43" spans="2:9" ht="26.25">
      <c r="B43" s="9" t="s">
        <v>81</v>
      </c>
      <c r="C43" s="54" t="s">
        <v>16</v>
      </c>
      <c r="D43" s="10"/>
      <c r="E43" s="10">
        <f aca="true" t="shared" si="4" ref="E43:E48">F43-D43</f>
        <v>0</v>
      </c>
      <c r="F43" s="11"/>
      <c r="G43" s="12" t="e">
        <f>'Tag &amp; Nacht 2013'!#REF!</f>
        <v>#REF!</v>
      </c>
      <c r="H43" s="30"/>
      <c r="I43" s="71" t="e">
        <f aca="true" t="shared" si="5" ref="I43:I48">IF(G43=0,0,1)</f>
        <v>#REF!</v>
      </c>
    </row>
    <row r="44" spans="2:9" ht="26.25">
      <c r="B44" s="9" t="s">
        <v>82</v>
      </c>
      <c r="C44" s="55" t="s">
        <v>101</v>
      </c>
      <c r="D44" s="10"/>
      <c r="E44" s="10">
        <f t="shared" si="4"/>
        <v>0</v>
      </c>
      <c r="F44" s="11"/>
      <c r="G44" s="12" t="e">
        <f>'Tag &amp; Nacht 2013'!#REF!</f>
        <v>#REF!</v>
      </c>
      <c r="I44" s="71" t="e">
        <f t="shared" si="5"/>
        <v>#REF!</v>
      </c>
    </row>
    <row r="45" spans="2:9" ht="26.25">
      <c r="B45" s="9" t="s">
        <v>83</v>
      </c>
      <c r="C45" s="54" t="s">
        <v>24</v>
      </c>
      <c r="D45" s="10"/>
      <c r="E45" s="10">
        <f t="shared" si="4"/>
        <v>0</v>
      </c>
      <c r="F45" s="11"/>
      <c r="G45" s="12" t="e">
        <f>'Tag &amp; Nacht 2013'!#REF!</f>
        <v>#REF!</v>
      </c>
      <c r="H45" s="30"/>
      <c r="I45" s="71" t="e">
        <f t="shared" si="5"/>
        <v>#REF!</v>
      </c>
    </row>
    <row r="46" spans="2:9" ht="26.25">
      <c r="B46" s="9" t="s">
        <v>84</v>
      </c>
      <c r="C46" s="68" t="s">
        <v>22</v>
      </c>
      <c r="D46" s="10"/>
      <c r="E46" s="10">
        <f t="shared" si="4"/>
        <v>0</v>
      </c>
      <c r="F46" s="11"/>
      <c r="G46" s="12" t="e">
        <f>'Tag &amp; Nacht 2013'!#REF!</f>
        <v>#REF!</v>
      </c>
      <c r="H46" s="30"/>
      <c r="I46" s="71" t="e">
        <f t="shared" si="5"/>
        <v>#REF!</v>
      </c>
    </row>
    <row r="47" spans="2:9" ht="26.25">
      <c r="B47" s="9" t="s">
        <v>85</v>
      </c>
      <c r="C47" s="54" t="s">
        <v>15</v>
      </c>
      <c r="D47" s="10"/>
      <c r="E47" s="10">
        <f t="shared" si="4"/>
        <v>0</v>
      </c>
      <c r="F47" s="11"/>
      <c r="G47" s="12" t="e">
        <f>'Tag &amp; Nacht 2013'!#REF!</f>
        <v>#REF!</v>
      </c>
      <c r="H47" s="30"/>
      <c r="I47" s="71" t="e">
        <f t="shared" si="5"/>
        <v>#REF!</v>
      </c>
    </row>
    <row r="48" spans="2:9" ht="26.25">
      <c r="B48" s="9" t="s">
        <v>86</v>
      </c>
      <c r="C48" s="54" t="s">
        <v>12</v>
      </c>
      <c r="D48" s="10"/>
      <c r="E48" s="10">
        <f t="shared" si="4"/>
        <v>0</v>
      </c>
      <c r="F48" s="11"/>
      <c r="G48" s="12" t="e">
        <f>'Tag &amp; Nacht 2013'!#REF!</f>
        <v>#REF!</v>
      </c>
      <c r="H48" s="30"/>
      <c r="I48" s="71" t="e">
        <f t="shared" si="5"/>
        <v>#REF!</v>
      </c>
    </row>
    <row r="49" spans="2:9" ht="26.25">
      <c r="B49" s="9" t="s">
        <v>87</v>
      </c>
      <c r="C49" s="55" t="s">
        <v>127</v>
      </c>
      <c r="D49" s="10"/>
      <c r="E49" s="10">
        <f t="shared" si="0"/>
        <v>0</v>
      </c>
      <c r="F49" s="11"/>
      <c r="G49" s="12">
        <f>'Tag &amp; Nacht 2013'!J15</f>
        <v>0</v>
      </c>
      <c r="I49" s="71">
        <f t="shared" si="3"/>
        <v>0</v>
      </c>
    </row>
    <row r="50" spans="2:9" ht="26.25">
      <c r="B50" s="9" t="s">
        <v>88</v>
      </c>
      <c r="C50" s="55">
        <v>45</v>
      </c>
      <c r="D50" s="10"/>
      <c r="E50" s="10">
        <f t="shared" si="0"/>
        <v>0</v>
      </c>
      <c r="F50" s="11"/>
      <c r="G50" s="12" t="e">
        <f>'Tag &amp; Nacht 2013'!#REF!</f>
        <v>#REF!</v>
      </c>
      <c r="I50" s="71" t="e">
        <f t="shared" si="3"/>
        <v>#REF!</v>
      </c>
    </row>
    <row r="51" spans="2:9" ht="26.25">
      <c r="B51" s="9" t="s">
        <v>89</v>
      </c>
      <c r="C51" s="55">
        <v>46</v>
      </c>
      <c r="D51" s="10"/>
      <c r="E51" s="10">
        <f t="shared" si="0"/>
        <v>0</v>
      </c>
      <c r="F51" s="11"/>
      <c r="G51" s="12" t="e">
        <f>'Tag &amp; Nacht 2013'!#REF!</f>
        <v>#REF!</v>
      </c>
      <c r="I51" s="71" t="e">
        <f t="shared" si="3"/>
        <v>#REF!</v>
      </c>
    </row>
    <row r="52" spans="2:9" ht="26.25">
      <c r="B52" s="9" t="s">
        <v>90</v>
      </c>
      <c r="C52" s="55">
        <v>47</v>
      </c>
      <c r="D52" s="10"/>
      <c r="E52" s="10">
        <f t="shared" si="0"/>
        <v>0</v>
      </c>
      <c r="F52" s="11"/>
      <c r="G52" s="12" t="e">
        <f>'Tag &amp; Nacht 2013'!#REF!</f>
        <v>#REF!</v>
      </c>
      <c r="I52" s="71" t="e">
        <f t="shared" si="3"/>
        <v>#REF!</v>
      </c>
    </row>
    <row r="53" spans="2:9" ht="26.25">
      <c r="B53" s="9" t="s">
        <v>91</v>
      </c>
      <c r="C53" s="55">
        <v>48</v>
      </c>
      <c r="D53" s="10"/>
      <c r="E53" s="10">
        <f t="shared" si="0"/>
        <v>0</v>
      </c>
      <c r="F53" s="11"/>
      <c r="G53" s="12" t="e">
        <f>'Tag &amp; Nacht 2013'!#REF!</f>
        <v>#REF!</v>
      </c>
      <c r="I53" s="71" t="e">
        <f t="shared" si="3"/>
        <v>#REF!</v>
      </c>
    </row>
    <row r="54" spans="2:9" ht="26.25">
      <c r="B54" s="9" t="s">
        <v>92</v>
      </c>
      <c r="C54" s="55">
        <v>49</v>
      </c>
      <c r="D54" s="10"/>
      <c r="E54" s="10">
        <f t="shared" si="0"/>
        <v>0</v>
      </c>
      <c r="F54" s="11"/>
      <c r="G54" s="12" t="e">
        <f>'Tag &amp; Nacht 2013'!#REF!</f>
        <v>#REF!</v>
      </c>
      <c r="I54" s="71" t="e">
        <f t="shared" si="3"/>
        <v>#REF!</v>
      </c>
    </row>
    <row r="55" spans="2:9" ht="27" thickBot="1">
      <c r="B55" s="9" t="s">
        <v>93</v>
      </c>
      <c r="C55" s="56">
        <v>50</v>
      </c>
      <c r="D55" s="13"/>
      <c r="E55" s="13">
        <f t="shared" si="0"/>
        <v>0</v>
      </c>
      <c r="F55" s="14"/>
      <c r="G55" s="23" t="e">
        <f>'Tag &amp; Nacht 2013'!#REF!</f>
        <v>#REF!</v>
      </c>
      <c r="I55" s="71" t="e">
        <f t="shared" si="3"/>
        <v>#REF!</v>
      </c>
    </row>
    <row r="56" spans="2:9" ht="27" thickBot="1">
      <c r="B56" s="128" t="s">
        <v>6</v>
      </c>
      <c r="C56" s="129"/>
      <c r="D56" s="129"/>
      <c r="E56" s="129"/>
      <c r="F56" s="129"/>
      <c r="G56" s="130"/>
      <c r="I56" s="6"/>
    </row>
  </sheetData>
  <sheetProtection/>
  <mergeCells count="3">
    <mergeCell ref="B1:G1"/>
    <mergeCell ref="B3:G3"/>
    <mergeCell ref="B56:G56"/>
  </mergeCells>
  <printOptions/>
  <pageMargins left="0.787401575" right="0.787401575" top="0.984251969" bottom="0.984251969" header="0.4921259845" footer="0.4921259845"/>
  <pageSetup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2012-09-06T18:13:21Z</cp:lastPrinted>
  <dcterms:created xsi:type="dcterms:W3CDTF">2009-01-04T17:48:47Z</dcterms:created>
  <dcterms:modified xsi:type="dcterms:W3CDTF">2013-04-19T22:33:12Z</dcterms:modified>
  <cp:category/>
  <cp:version/>
  <cp:contentType/>
  <cp:contentStatus/>
</cp:coreProperties>
</file>