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647" activeTab="2"/>
  </bookViews>
  <sheets>
    <sheet name="SRT" sheetId="1" r:id="rId1"/>
    <sheet name="SA" sheetId="2" r:id="rId2"/>
    <sheet name="SCCH" sheetId="3" r:id="rId3"/>
    <sheet name="ASR" sheetId="4" r:id="rId4"/>
  </sheets>
  <definedNames>
    <definedName name="_xlnm.Print_Area" localSheetId="1">'SA'!$A$1:$L$19</definedName>
  </definedNames>
  <calcPr fullCalcOnLoad="1"/>
</workbook>
</file>

<file path=xl/comments4.xml><?xml version="1.0" encoding="utf-8"?>
<comments xmlns="http://schemas.openxmlformats.org/spreadsheetml/2006/main">
  <authors>
    <author>Andreas</author>
  </authors>
  <commentList>
    <comment ref="T86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 +1 Rnd.: Streckenposten hat Auto falsch eingesetzt</t>
        </r>
      </text>
    </comment>
  </commentList>
</comments>
</file>

<file path=xl/sharedStrings.xml><?xml version="1.0" encoding="utf-8"?>
<sst xmlns="http://schemas.openxmlformats.org/spreadsheetml/2006/main" count="627" uniqueCount="143">
  <si>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</si>
  <si>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</si>
  <si>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</si>
  <si>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</si>
  <si>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</si>
  <si>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</si>
  <si>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</si>
  <si>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</si>
  <si>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</si>
  <si>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</si>
  <si>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</si>
  <si>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</si>
  <si>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</si>
  <si>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</si>
  <si>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</si>
  <si>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</si>
  <si>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</si>
  <si>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Leo Rebler</t>
  </si>
  <si>
    <t>18,5 V Bahnspannung</t>
  </si>
  <si>
    <t>Andi Tögel</t>
  </si>
  <si>
    <t>SCRV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</si>
  <si>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</si>
  <si>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</si>
  <si>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</si>
  <si>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</si>
  <si>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</si>
  <si>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</si>
  <si>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</si>
  <si>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</si>
  <si>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</si>
  <si>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</si>
  <si>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</si>
  <si>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</si>
  <si>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</si>
  <si>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</si>
  <si>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</si>
  <si>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</si>
  <si>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REVER5E</t>
  </si>
  <si>
    <t>Gerhard Fischer</t>
  </si>
  <si>
    <t>Walter Lemböck</t>
  </si>
  <si>
    <t>Andreas Trieb</t>
  </si>
  <si>
    <t>Oreca 03</t>
  </si>
  <si>
    <t>▲1</t>
  </si>
  <si>
    <t>▼1</t>
  </si>
  <si>
    <t>Concour Gesamt</t>
  </si>
  <si>
    <t>Teamrennen 10 x 18 Minuten SRT</t>
  </si>
  <si>
    <t>ein Streicher</t>
  </si>
  <si>
    <t>Punkte</t>
  </si>
  <si>
    <t>ASR</t>
  </si>
  <si>
    <t>▲2</t>
  </si>
  <si>
    <t>SA</t>
  </si>
  <si>
    <t>SCCH</t>
  </si>
  <si>
    <t>Daniel Ruckenstuhl</t>
  </si>
  <si>
    <t>SMD</t>
  </si>
  <si>
    <t>Alfred Lippert</t>
  </si>
  <si>
    <t>Rene Mötz</t>
  </si>
  <si>
    <t>Kurt Reznicek</t>
  </si>
  <si>
    <t>Peter Siding</t>
  </si>
  <si>
    <t>METRIS           MK IV C</t>
  </si>
  <si>
    <t>SLOTANGELS</t>
  </si>
  <si>
    <t>▼4</t>
  </si>
  <si>
    <t>&gt;50m Bahnlänge</t>
  </si>
  <si>
    <t>Zytec</t>
  </si>
  <si>
    <t>METRIS           MG 5</t>
  </si>
  <si>
    <t>Hubert Schmid</t>
  </si>
  <si>
    <r>
      <t>Meisterschaftsstand ESP 2019</t>
    </r>
    <r>
      <rPr>
        <b/>
        <sz val="15"/>
        <color indexed="10"/>
        <rFont val="Arial"/>
        <family val="2"/>
      </rPr>
      <t xml:space="preserve"> Fahrer</t>
    </r>
  </si>
  <si>
    <t>02.03.</t>
  </si>
  <si>
    <t>27.04.</t>
  </si>
  <si>
    <t>29.06.</t>
  </si>
  <si>
    <t>14.09.</t>
  </si>
  <si>
    <t>25.05.</t>
  </si>
  <si>
    <t>30.03.</t>
  </si>
  <si>
    <t>12.10.</t>
  </si>
  <si>
    <t>30.11.</t>
  </si>
  <si>
    <t>Rever5e</t>
  </si>
  <si>
    <t>SlotAngels</t>
  </si>
  <si>
    <t>Metris</t>
  </si>
  <si>
    <t>MRT</t>
  </si>
  <si>
    <t>EAV</t>
  </si>
  <si>
    <t>Thomas Gebhardt</t>
  </si>
  <si>
    <t>Andi Trieb</t>
  </si>
  <si>
    <t>Mike Lang</t>
  </si>
  <si>
    <t>Andi Vanicek</t>
  </si>
  <si>
    <t>Erich Schörg</t>
  </si>
  <si>
    <t>Christian Melbinger</t>
  </si>
  <si>
    <t>Martin Binder</t>
  </si>
  <si>
    <t>Johann Kögler</t>
  </si>
  <si>
    <t>Endurance Slot Pokal 2019</t>
  </si>
  <si>
    <t>40m Bahnlänge</t>
  </si>
  <si>
    <t>Gerhard Neuhold</t>
  </si>
  <si>
    <t>Panoz</t>
  </si>
  <si>
    <t>Herbert Drkac</t>
  </si>
  <si>
    <t>Oliver Braunsberger</t>
  </si>
  <si>
    <t>Fritz Hauk</t>
  </si>
  <si>
    <t>Wolfram Buchacher</t>
  </si>
  <si>
    <t>Helmut Schmidt</t>
  </si>
  <si>
    <t>Franz Lang</t>
  </si>
  <si>
    <t>Michael Reiffenstein</t>
  </si>
  <si>
    <t>Per Bosch</t>
  </si>
  <si>
    <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</si>
  <si>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▼2</t>
  </si>
  <si>
    <t>Teamrennen 10 x 18 Minuten ASR</t>
  </si>
  <si>
    <t>Marvin Schmidt</t>
  </si>
  <si>
    <t>Thomas Trantura</t>
  </si>
  <si>
    <t>Michael Lang</t>
  </si>
  <si>
    <t>PS SCCH</t>
  </si>
  <si>
    <t>LH SCCH</t>
  </si>
  <si>
    <t>DNF</t>
  </si>
  <si>
    <t>Raphael Scheucher</t>
  </si>
  <si>
    <t>▲5</t>
  </si>
  <si>
    <t>▲7</t>
  </si>
  <si>
    <t>zwei Streicher</t>
  </si>
  <si>
    <t>Teamrennen 10 x 18 Minuten SA</t>
  </si>
  <si>
    <t>Thomas Nowak</t>
  </si>
  <si>
    <t>Metris MK IV C Bison</t>
  </si>
  <si>
    <t>Pescarolo</t>
  </si>
  <si>
    <r>
      <t>Meisterschaftsstand ESP 2020</t>
    </r>
    <r>
      <rPr>
        <b/>
        <sz val="15"/>
        <color indexed="10"/>
        <rFont val="Arial"/>
        <family val="2"/>
      </rPr>
      <t xml:space="preserve"> Team</t>
    </r>
  </si>
  <si>
    <r>
      <t>Meisterschaftsstand ESP 2020</t>
    </r>
    <r>
      <rPr>
        <b/>
        <sz val="15"/>
        <color indexed="10"/>
        <rFont val="Arial"/>
        <family val="2"/>
      </rPr>
      <t xml:space="preserve"> Fahrer</t>
    </r>
  </si>
  <si>
    <t>07.03.</t>
  </si>
  <si>
    <t>30.05.</t>
  </si>
  <si>
    <t>20.06.</t>
  </si>
  <si>
    <t>19.09.</t>
  </si>
  <si>
    <t>Flat Brass</t>
  </si>
  <si>
    <t>Martin Leo Gruber</t>
  </si>
  <si>
    <t>Walter Müllner</t>
  </si>
  <si>
    <t>FLAT BRASS</t>
  </si>
  <si>
    <t>METRIS           MK IV 17 S</t>
  </si>
  <si>
    <t>Thomas Sanda</t>
  </si>
  <si>
    <t>Andreas Vanicek</t>
  </si>
  <si>
    <t>Metris                 MK IV 17</t>
  </si>
  <si>
    <t>Ferrari 333</t>
  </si>
  <si>
    <t>Endurance Slot Pokal 2020</t>
  </si>
  <si>
    <t>Hans Kogler</t>
  </si>
  <si>
    <t>SCCH 2</t>
  </si>
  <si>
    <t>SCCH 3</t>
  </si>
  <si>
    <t>Gunnar</t>
  </si>
  <si>
    <t>???</t>
  </si>
  <si>
    <t>Wolfgang Palz</t>
  </si>
  <si>
    <t>Kilian Palz</t>
  </si>
  <si>
    <t>Gerald Fleischhacker</t>
  </si>
  <si>
    <t>Michael Heinisch</t>
  </si>
  <si>
    <t>21.11.</t>
  </si>
  <si>
    <t>17.10.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</si>
</sst>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0.0000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5"/>
      <color indexed="11"/>
      <name val="Arial"/>
      <family val="2"/>
    </font>
    <font>
      <sz val="13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FF00"/>
      <name val="Arial"/>
      <family val="2"/>
    </font>
    <font>
      <sz val="14"/>
      <color theme="1"/>
      <name val="Arial"/>
      <family val="2"/>
    </font>
    <font>
      <b/>
      <sz val="15"/>
      <color rgb="FF00FF00"/>
      <name val="Arial"/>
      <family val="2"/>
    </font>
    <font>
      <b/>
      <sz val="14"/>
      <color rgb="FFFF0000"/>
      <name val="Arial"/>
      <family val="2"/>
    </font>
    <font>
      <sz val="13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6" fillId="35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3" fillId="37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44" fontId="4" fillId="0" borderId="11" xfId="46" applyFont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Fill="1" applyBorder="1" applyAlignment="1">
      <alignment horizontal="center"/>
    </xf>
    <xf numFmtId="0" fontId="9" fillId="3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1" xfId="46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4" fillId="34" borderId="17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" fontId="77" fillId="0" borderId="11" xfId="0" applyNumberFormat="1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/>
    </xf>
    <xf numFmtId="0" fontId="80" fillId="41" borderId="11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79" fillId="44" borderId="11" xfId="0" applyFont="1" applyFill="1" applyBorder="1" applyAlignment="1">
      <alignment horizontal="center" vertical="center"/>
    </xf>
    <xf numFmtId="1" fontId="13" fillId="45" borderId="11" xfId="0" applyNumberFormat="1" applyFont="1" applyFill="1" applyBorder="1" applyAlignment="1">
      <alignment horizontal="center" vertical="center"/>
    </xf>
    <xf numFmtId="0" fontId="82" fillId="46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14" fillId="34" borderId="21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166" fontId="13" fillId="0" borderId="21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0" fillId="41" borderId="2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1" fontId="79" fillId="0" borderId="21" xfId="0" applyNumberFormat="1" applyFont="1" applyFill="1" applyBorder="1" applyAlignment="1">
      <alignment horizontal="center" vertical="center"/>
    </xf>
    <xf numFmtId="1" fontId="77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" fontId="77" fillId="0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" fontId="14" fillId="34" borderId="24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 vertical="center"/>
    </xf>
    <xf numFmtId="0" fontId="79" fillId="44" borderId="21" xfId="0" applyFont="1" applyFill="1" applyBorder="1" applyAlignment="1">
      <alignment horizontal="center" vertical="center"/>
    </xf>
    <xf numFmtId="1" fontId="13" fillId="45" borderId="21" xfId="0" applyNumberFormat="1" applyFont="1" applyFill="1" applyBorder="1" applyAlignment="1">
      <alignment horizontal="center" vertical="center"/>
    </xf>
    <xf numFmtId="1" fontId="13" fillId="37" borderId="21" xfId="0" applyNumberFormat="1" applyFont="1" applyFill="1" applyBorder="1" applyAlignment="1">
      <alignment horizontal="center" vertical="center"/>
    </xf>
    <xf numFmtId="1" fontId="79" fillId="44" borderId="11" xfId="0" applyNumberFormat="1" applyFont="1" applyFill="1" applyBorder="1" applyAlignment="1">
      <alignment horizontal="center" vertical="center"/>
    </xf>
    <xf numFmtId="1" fontId="13" fillId="47" borderId="11" xfId="0" applyNumberFormat="1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40" borderId="25" xfId="0" applyFont="1" applyFill="1" applyBorder="1" applyAlignment="1">
      <alignment horizontal="center" vertical="center"/>
    </xf>
    <xf numFmtId="1" fontId="81" fillId="0" borderId="11" xfId="0" applyNumberFormat="1" applyFont="1" applyFill="1" applyBorder="1" applyAlignment="1">
      <alignment horizontal="center" vertical="center"/>
    </xf>
    <xf numFmtId="0" fontId="82" fillId="41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78" fillId="40" borderId="21" xfId="0" applyFont="1" applyFill="1" applyBorder="1" applyAlignment="1">
      <alignment horizontal="center" vertical="center" wrapText="1"/>
    </xf>
    <xf numFmtId="0" fontId="82" fillId="42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47" borderId="21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83" fillId="44" borderId="1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4" fillId="44" borderId="2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2" fillId="46" borderId="0" xfId="0" applyFont="1" applyFill="1" applyBorder="1" applyAlignment="1">
      <alignment horizontal="center" vertical="center"/>
    </xf>
    <xf numFmtId="0" fontId="84" fillId="44" borderId="2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4" fillId="36" borderId="32" xfId="0" applyFont="1" applyFill="1" applyBorder="1" applyAlignment="1">
      <alignment horizontal="center" vertical="center" wrapText="1"/>
    </xf>
    <xf numFmtId="0" fontId="85" fillId="41" borderId="37" xfId="0" applyFont="1" applyFill="1" applyBorder="1" applyAlignment="1">
      <alignment horizontal="center" vertical="center"/>
    </xf>
    <xf numFmtId="0" fontId="85" fillId="41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86" fillId="42" borderId="37" xfId="0" applyFont="1" applyFill="1" applyBorder="1" applyAlignment="1">
      <alignment horizontal="center" vertical="center"/>
    </xf>
    <xf numFmtId="0" fontId="86" fillId="42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6" fillId="40" borderId="37" xfId="0" applyFont="1" applyFill="1" applyBorder="1" applyAlignment="1">
      <alignment horizontal="center" vertical="center"/>
    </xf>
    <xf numFmtId="0" fontId="86" fillId="40" borderId="38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L61"/>
  <sheetViews>
    <sheetView zoomScale="70" zoomScaleNormal="70" zoomScalePageLayoutView="0" workbookViewId="0" topLeftCell="A1">
      <selection activeCell="K5" sqref="K5:K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4" width="8.00390625" style="0" customWidth="1"/>
    <col min="15" max="15" width="12.7109375" style="0" customWidth="1"/>
    <col min="16" max="16" width="18.00390625" style="0" customWidth="1"/>
    <col min="17" max="17" width="26.57421875" style="0" customWidth="1"/>
    <col min="18" max="18" width="18.421875" style="0" customWidth="1"/>
    <col min="19" max="19" width="14.7109375" style="0" customWidth="1"/>
    <col min="20" max="20" width="16.28125" style="0" customWidth="1"/>
    <col min="21" max="21" width="9.421875" style="0" customWidth="1"/>
    <col min="22" max="22" width="11.28125" style="0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customHeight="1" thickBot="1">
      <c r="A2" s="2"/>
      <c r="B2" s="208" t="s">
        <v>116</v>
      </c>
      <c r="C2" s="208"/>
      <c r="D2" s="208"/>
      <c r="E2" s="208"/>
      <c r="F2" s="208"/>
      <c r="G2" s="208"/>
      <c r="H2" s="208"/>
      <c r="I2" s="208"/>
      <c r="J2" s="208"/>
      <c r="K2" s="48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45" customHeight="1">
      <c r="A3" s="2"/>
      <c r="B3" s="210" t="s">
        <v>1</v>
      </c>
      <c r="C3" s="210"/>
      <c r="D3" s="211" t="s">
        <v>5</v>
      </c>
      <c r="E3" s="212" t="s">
        <v>28</v>
      </c>
      <c r="F3" s="213" t="s">
        <v>46</v>
      </c>
      <c r="G3" s="209" t="s">
        <v>30</v>
      </c>
      <c r="H3" s="209"/>
      <c r="I3" s="209"/>
      <c r="J3" s="209"/>
      <c r="K3" s="81" t="s">
        <v>44</v>
      </c>
      <c r="L3" s="2"/>
      <c r="M3" s="2"/>
      <c r="N3" s="214" t="s">
        <v>87</v>
      </c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</row>
    <row r="4" spans="1:38" ht="12.75" customHeight="1">
      <c r="A4" s="2"/>
      <c r="B4" s="210"/>
      <c r="C4" s="210"/>
      <c r="D4" s="211"/>
      <c r="E4" s="212"/>
      <c r="F4" s="213"/>
      <c r="G4" s="18" t="s">
        <v>31</v>
      </c>
      <c r="H4" s="68" t="s">
        <v>48</v>
      </c>
      <c r="I4" s="71" t="s">
        <v>51</v>
      </c>
      <c r="J4" s="70" t="s">
        <v>50</v>
      </c>
      <c r="K4" s="6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customHeight="1" thickBot="1">
      <c r="A5" s="2"/>
      <c r="B5" s="20">
        <v>1</v>
      </c>
      <c r="C5" s="53" t="s">
        <v>25</v>
      </c>
      <c r="D5" s="26" t="s">
        <v>37</v>
      </c>
      <c r="E5" s="22">
        <f aca="true" t="shared" si="0" ref="E5:E12">SUM(G5:J5)-F5</f>
        <v>15</v>
      </c>
      <c r="F5" s="23">
        <v>0</v>
      </c>
      <c r="G5" s="155">
        <v>15</v>
      </c>
      <c r="H5" s="22"/>
      <c r="I5" s="22"/>
      <c r="J5" s="22"/>
      <c r="K5" s="51">
        <v>7.5</v>
      </c>
      <c r="L5" s="2"/>
      <c r="M5" s="215" t="s">
        <v>45</v>
      </c>
      <c r="N5" s="215"/>
      <c r="O5" s="215"/>
      <c r="P5" s="215"/>
      <c r="Q5" s="215"/>
      <c r="R5" s="215"/>
      <c r="S5" s="215"/>
      <c r="T5" s="93"/>
      <c r="U5" s="201">
        <v>43897</v>
      </c>
      <c r="V5" s="201"/>
      <c r="W5" s="201"/>
      <c r="X5" s="20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14">
        <v>2</v>
      </c>
      <c r="C6" s="53" t="s">
        <v>25</v>
      </c>
      <c r="D6" s="26" t="s">
        <v>53</v>
      </c>
      <c r="E6" s="22">
        <f t="shared" si="0"/>
        <v>12</v>
      </c>
      <c r="F6" s="23">
        <v>0</v>
      </c>
      <c r="G6" s="156">
        <v>12</v>
      </c>
      <c r="H6" s="22"/>
      <c r="I6" s="22"/>
      <c r="J6" s="22"/>
      <c r="K6" s="51">
        <v>5.5</v>
      </c>
      <c r="L6" s="2"/>
      <c r="M6" s="203" t="s">
        <v>1</v>
      </c>
      <c r="N6" s="197" t="s">
        <v>47</v>
      </c>
      <c r="O6" s="205" t="s">
        <v>4</v>
      </c>
      <c r="P6" s="196" t="s">
        <v>5</v>
      </c>
      <c r="Q6" s="221" t="s">
        <v>7</v>
      </c>
      <c r="R6" s="221" t="s">
        <v>0</v>
      </c>
      <c r="S6" s="221" t="s">
        <v>15</v>
      </c>
      <c r="T6" s="223" t="s">
        <v>16</v>
      </c>
      <c r="U6" s="225" t="s">
        <v>21</v>
      </c>
      <c r="V6" s="203" t="s">
        <v>10</v>
      </c>
      <c r="W6" s="227"/>
      <c r="X6" s="203" t="s">
        <v>8</v>
      </c>
      <c r="Y6" s="197"/>
      <c r="Z6" s="197"/>
      <c r="AA6" s="197"/>
      <c r="AB6" s="197"/>
      <c r="AC6" s="217" t="s">
        <v>13</v>
      </c>
      <c r="AD6" s="218"/>
      <c r="AE6" s="203" t="s">
        <v>9</v>
      </c>
      <c r="AF6" s="197"/>
      <c r="AG6" s="197"/>
      <c r="AH6" s="197"/>
      <c r="AI6" s="197"/>
      <c r="AJ6" s="217" t="s">
        <v>13</v>
      </c>
      <c r="AK6" s="218"/>
      <c r="AL6" s="2"/>
    </row>
    <row r="7" spans="1:38" ht="18" customHeight="1">
      <c r="A7" s="2"/>
      <c r="B7" s="14">
        <v>3</v>
      </c>
      <c r="C7" s="53" t="s">
        <v>25</v>
      </c>
      <c r="D7" s="26" t="s">
        <v>6</v>
      </c>
      <c r="E7" s="22">
        <f t="shared" si="0"/>
        <v>10</v>
      </c>
      <c r="F7" s="23">
        <v>0</v>
      </c>
      <c r="G7" s="24">
        <v>10</v>
      </c>
      <c r="H7" s="22"/>
      <c r="I7" s="22"/>
      <c r="J7" s="22"/>
      <c r="K7" s="22">
        <v>4</v>
      </c>
      <c r="L7" s="2"/>
      <c r="M7" s="204"/>
      <c r="N7" s="198"/>
      <c r="O7" s="206"/>
      <c r="P7" s="177"/>
      <c r="Q7" s="222"/>
      <c r="R7" s="222"/>
      <c r="S7" s="222"/>
      <c r="T7" s="224"/>
      <c r="U7" s="226"/>
      <c r="V7" s="58" t="s">
        <v>11</v>
      </c>
      <c r="W7" s="89" t="s">
        <v>1</v>
      </c>
      <c r="X7" s="90">
        <v>1</v>
      </c>
      <c r="Y7" s="13">
        <v>2</v>
      </c>
      <c r="Z7" s="60">
        <v>3</v>
      </c>
      <c r="AA7" s="61">
        <v>4</v>
      </c>
      <c r="AB7" s="76">
        <v>5</v>
      </c>
      <c r="AC7" s="219"/>
      <c r="AD7" s="220"/>
      <c r="AE7" s="78">
        <v>1</v>
      </c>
      <c r="AF7" s="62">
        <v>2</v>
      </c>
      <c r="AG7" s="63">
        <v>3</v>
      </c>
      <c r="AH7" s="64">
        <v>4</v>
      </c>
      <c r="AI7" s="77">
        <v>5</v>
      </c>
      <c r="AJ7" s="219"/>
      <c r="AK7" s="220"/>
      <c r="AL7" s="2"/>
    </row>
    <row r="8" spans="1:38" ht="18" customHeight="1">
      <c r="A8" s="2"/>
      <c r="B8" s="14">
        <v>4</v>
      </c>
      <c r="C8" s="53" t="s">
        <v>25</v>
      </c>
      <c r="D8" s="26" t="s">
        <v>31</v>
      </c>
      <c r="E8" s="22">
        <f t="shared" si="0"/>
        <v>8</v>
      </c>
      <c r="F8" s="23">
        <v>0</v>
      </c>
      <c r="G8" s="59">
        <v>8</v>
      </c>
      <c r="H8" s="69"/>
      <c r="I8" s="69"/>
      <c r="J8" s="22"/>
      <c r="K8" s="22">
        <v>4.5</v>
      </c>
      <c r="L8" s="2"/>
      <c r="M8" s="200">
        <v>1</v>
      </c>
      <c r="N8" s="202">
        <v>15</v>
      </c>
      <c r="O8" s="175">
        <f>AC8+AJ8</f>
        <v>1537.3899999999999</v>
      </c>
      <c r="P8" s="194" t="s">
        <v>74</v>
      </c>
      <c r="Q8" s="86" t="s">
        <v>35</v>
      </c>
      <c r="R8" s="179" t="s">
        <v>62</v>
      </c>
      <c r="S8" s="181" t="s">
        <v>58</v>
      </c>
      <c r="T8" s="184">
        <v>31</v>
      </c>
      <c r="U8" s="186">
        <v>7.5</v>
      </c>
      <c r="V8" s="66">
        <v>6.834</v>
      </c>
      <c r="W8" s="216">
        <v>1</v>
      </c>
      <c r="X8" s="7"/>
      <c r="Y8" s="5">
        <v>155</v>
      </c>
      <c r="Z8" s="5">
        <v>157</v>
      </c>
      <c r="AA8" s="5">
        <v>154</v>
      </c>
      <c r="AB8" s="6"/>
      <c r="AC8" s="167">
        <f>SUM(X8:AB10)</f>
        <v>769.97</v>
      </c>
      <c r="AD8" s="207">
        <v>1</v>
      </c>
      <c r="AE8" s="7"/>
      <c r="AF8" s="38">
        <v>154.42</v>
      </c>
      <c r="AG8" s="5">
        <v>157</v>
      </c>
      <c r="AH8" s="5">
        <v>154</v>
      </c>
      <c r="AI8" s="6"/>
      <c r="AJ8" s="167">
        <f>SUM(AE8:AI10)</f>
        <v>767.42</v>
      </c>
      <c r="AK8" s="207">
        <v>1</v>
      </c>
      <c r="AL8" s="2"/>
    </row>
    <row r="9" spans="1:38" ht="18" customHeight="1">
      <c r="A9" s="2"/>
      <c r="B9" s="14">
        <v>5</v>
      </c>
      <c r="C9" s="53" t="s">
        <v>25</v>
      </c>
      <c r="D9" s="26" t="s">
        <v>125</v>
      </c>
      <c r="E9" s="22">
        <f t="shared" si="0"/>
        <v>6</v>
      </c>
      <c r="F9" s="23">
        <v>0</v>
      </c>
      <c r="G9" s="22">
        <v>6</v>
      </c>
      <c r="H9" s="22"/>
      <c r="I9" s="22"/>
      <c r="J9" s="22"/>
      <c r="K9" s="51">
        <v>6.5</v>
      </c>
      <c r="L9" s="2"/>
      <c r="M9" s="200"/>
      <c r="N9" s="202"/>
      <c r="O9" s="175"/>
      <c r="P9" s="194"/>
      <c r="Q9" s="86" t="s">
        <v>34</v>
      </c>
      <c r="R9" s="179"/>
      <c r="S9" s="182"/>
      <c r="T9" s="184"/>
      <c r="U9" s="186"/>
      <c r="V9" s="7"/>
      <c r="W9" s="216"/>
      <c r="X9" s="66">
        <v>154.97</v>
      </c>
      <c r="Y9" s="6"/>
      <c r="Z9" s="6"/>
      <c r="AA9" s="6"/>
      <c r="AB9" s="5">
        <v>149</v>
      </c>
      <c r="AC9" s="167"/>
      <c r="AD9" s="207"/>
      <c r="AE9" s="4">
        <v>152</v>
      </c>
      <c r="AF9" s="6"/>
      <c r="AG9" s="6"/>
      <c r="AH9" s="6"/>
      <c r="AI9" s="5">
        <v>150</v>
      </c>
      <c r="AJ9" s="167"/>
      <c r="AK9" s="207"/>
      <c r="AL9" s="2"/>
    </row>
    <row r="10" spans="1:38" ht="18" customHeight="1">
      <c r="A10" s="2"/>
      <c r="B10" s="14">
        <v>6</v>
      </c>
      <c r="C10" s="53" t="s">
        <v>25</v>
      </c>
      <c r="D10" s="26" t="s">
        <v>78</v>
      </c>
      <c r="E10" s="22">
        <f t="shared" si="0"/>
        <v>5</v>
      </c>
      <c r="F10" s="23">
        <v>0</v>
      </c>
      <c r="G10" s="83">
        <v>5</v>
      </c>
      <c r="H10" s="22"/>
      <c r="I10" s="22"/>
      <c r="J10" s="22"/>
      <c r="K10" s="22">
        <v>5.75</v>
      </c>
      <c r="L10" s="2"/>
      <c r="M10" s="200"/>
      <c r="N10" s="202"/>
      <c r="O10" s="175"/>
      <c r="P10" s="194"/>
      <c r="Q10" s="86"/>
      <c r="R10" s="179"/>
      <c r="S10" s="188"/>
      <c r="T10" s="184"/>
      <c r="U10" s="186"/>
      <c r="V10" s="7"/>
      <c r="W10" s="216"/>
      <c r="X10" s="7"/>
      <c r="Y10" s="6"/>
      <c r="Z10" s="6"/>
      <c r="AA10" s="6"/>
      <c r="AB10" s="6"/>
      <c r="AC10" s="167"/>
      <c r="AD10" s="207"/>
      <c r="AE10" s="7"/>
      <c r="AF10" s="6"/>
      <c r="AG10" s="6"/>
      <c r="AH10" s="6"/>
      <c r="AI10" s="6"/>
      <c r="AJ10" s="167"/>
      <c r="AK10" s="207"/>
      <c r="AL10" s="2"/>
    </row>
    <row r="11" spans="1:38" ht="18" customHeight="1">
      <c r="A11" s="2"/>
      <c r="B11" s="14">
        <v>7</v>
      </c>
      <c r="C11" s="53"/>
      <c r="D11" s="26"/>
      <c r="E11" s="22">
        <f t="shared" si="0"/>
        <v>0</v>
      </c>
      <c r="F11" s="23">
        <v>0</v>
      </c>
      <c r="G11" s="22"/>
      <c r="H11" s="22"/>
      <c r="I11" s="22"/>
      <c r="J11" s="22"/>
      <c r="K11" s="22"/>
      <c r="L11" s="2"/>
      <c r="M11" s="200">
        <v>2</v>
      </c>
      <c r="N11" s="193">
        <v>12</v>
      </c>
      <c r="O11" s="175">
        <f>AC11+AJ11</f>
        <v>1508.74</v>
      </c>
      <c r="P11" s="194" t="s">
        <v>53</v>
      </c>
      <c r="Q11" s="86" t="s">
        <v>2</v>
      </c>
      <c r="R11" s="190" t="s">
        <v>36</v>
      </c>
      <c r="S11" s="181" t="s">
        <v>58</v>
      </c>
      <c r="T11" s="184">
        <v>34</v>
      </c>
      <c r="U11" s="186">
        <v>5.5</v>
      </c>
      <c r="V11" s="7"/>
      <c r="W11" s="199">
        <v>3</v>
      </c>
      <c r="X11" s="7"/>
      <c r="Y11" s="6"/>
      <c r="Z11" s="5">
        <v>154</v>
      </c>
      <c r="AA11" s="5">
        <v>151</v>
      </c>
      <c r="AB11" s="6"/>
      <c r="AC11" s="167">
        <f>SUM(X11:AB13)</f>
        <v>751.89</v>
      </c>
      <c r="AD11" s="199">
        <v>3</v>
      </c>
      <c r="AE11" s="66">
        <v>150.85</v>
      </c>
      <c r="AF11" s="6"/>
      <c r="AG11" s="5">
        <v>155</v>
      </c>
      <c r="AH11" s="5">
        <v>150</v>
      </c>
      <c r="AI11" s="6"/>
      <c r="AJ11" s="167">
        <f>SUM(AE11:AI13)</f>
        <v>756.85</v>
      </c>
      <c r="AK11" s="189">
        <v>2</v>
      </c>
      <c r="AL11" s="2"/>
    </row>
    <row r="12" spans="1:38" ht="18" customHeight="1">
      <c r="A12" s="2"/>
      <c r="B12" s="14">
        <v>8</v>
      </c>
      <c r="C12" s="53"/>
      <c r="E12" s="22">
        <f t="shared" si="0"/>
        <v>0</v>
      </c>
      <c r="F12" s="23">
        <v>0</v>
      </c>
      <c r="G12" s="22"/>
      <c r="H12" s="22"/>
      <c r="I12" s="22"/>
      <c r="J12" s="22"/>
      <c r="K12" s="51"/>
      <c r="L12" s="2"/>
      <c r="M12" s="200"/>
      <c r="N12" s="193"/>
      <c r="O12" s="175"/>
      <c r="P12" s="194"/>
      <c r="Q12" s="86" t="s">
        <v>54</v>
      </c>
      <c r="R12" s="191"/>
      <c r="S12" s="182"/>
      <c r="T12" s="184"/>
      <c r="U12" s="186"/>
      <c r="V12" s="39">
        <v>6.869</v>
      </c>
      <c r="W12" s="199"/>
      <c r="X12" s="4">
        <v>148</v>
      </c>
      <c r="Y12" s="38">
        <v>153.89</v>
      </c>
      <c r="Z12" s="6"/>
      <c r="AA12" s="6"/>
      <c r="AB12" s="5">
        <v>145</v>
      </c>
      <c r="AC12" s="167"/>
      <c r="AD12" s="199"/>
      <c r="AE12" s="7"/>
      <c r="AF12" s="5">
        <v>154</v>
      </c>
      <c r="AG12" s="6"/>
      <c r="AH12" s="6"/>
      <c r="AI12" s="5">
        <v>147</v>
      </c>
      <c r="AJ12" s="167"/>
      <c r="AK12" s="189"/>
      <c r="AL12" s="2"/>
    </row>
    <row r="13" spans="1:38" ht="18" customHeight="1">
      <c r="A13" s="2"/>
      <c r="B13" s="14">
        <v>9</v>
      </c>
      <c r="C13" s="11"/>
      <c r="D13" s="26"/>
      <c r="E13" s="22"/>
      <c r="F13" s="23">
        <f>E13</f>
        <v>0</v>
      </c>
      <c r="G13" s="65"/>
      <c r="H13" s="51"/>
      <c r="I13" s="22"/>
      <c r="J13" s="22"/>
      <c r="K13" s="22"/>
      <c r="L13" s="2"/>
      <c r="M13" s="200"/>
      <c r="N13" s="193"/>
      <c r="O13" s="175"/>
      <c r="P13" s="194"/>
      <c r="Q13" s="86"/>
      <c r="R13" s="192"/>
      <c r="S13" s="188"/>
      <c r="T13" s="184"/>
      <c r="U13" s="186"/>
      <c r="V13" s="7"/>
      <c r="W13" s="199"/>
      <c r="X13" s="7"/>
      <c r="Y13" s="6"/>
      <c r="Z13" s="6"/>
      <c r="AA13" s="6"/>
      <c r="AB13" s="6"/>
      <c r="AC13" s="167"/>
      <c r="AD13" s="199"/>
      <c r="AE13" s="7"/>
      <c r="AF13" s="6"/>
      <c r="AG13" s="6"/>
      <c r="AH13" s="6"/>
      <c r="AI13" s="6"/>
      <c r="AJ13" s="167"/>
      <c r="AK13" s="189"/>
      <c r="AL13" s="2"/>
    </row>
    <row r="14" spans="1:38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"/>
      <c r="M14" s="200">
        <v>3</v>
      </c>
      <c r="N14" s="195">
        <v>10</v>
      </c>
      <c r="O14" s="175">
        <f>AC14+AJ14</f>
        <v>1505.32</v>
      </c>
      <c r="P14" s="194" t="s">
        <v>76</v>
      </c>
      <c r="Q14" s="86" t="s">
        <v>19</v>
      </c>
      <c r="R14" s="190" t="s">
        <v>41</v>
      </c>
      <c r="S14" s="181" t="s">
        <v>58</v>
      </c>
      <c r="T14" s="184">
        <v>30</v>
      </c>
      <c r="U14" s="186">
        <v>4</v>
      </c>
      <c r="V14" s="7"/>
      <c r="W14" s="165">
        <v>4</v>
      </c>
      <c r="X14" s="7"/>
      <c r="Y14" s="6"/>
      <c r="Z14" s="38">
        <v>152.79</v>
      </c>
      <c r="AA14" s="5">
        <v>147</v>
      </c>
      <c r="AB14" s="6"/>
      <c r="AC14" s="167">
        <f>SUM(X14:AB16)</f>
        <v>755.79</v>
      </c>
      <c r="AD14" s="189">
        <v>2</v>
      </c>
      <c r="AE14" s="7"/>
      <c r="AF14" s="6"/>
      <c r="AG14" s="6"/>
      <c r="AH14" s="38">
        <v>149.53</v>
      </c>
      <c r="AI14" s="6"/>
      <c r="AJ14" s="167">
        <f>SUM(AE14:AI16)</f>
        <v>749.53</v>
      </c>
      <c r="AK14" s="199">
        <v>3</v>
      </c>
      <c r="AL14" s="2"/>
    </row>
    <row r="15" spans="1:38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"/>
      <c r="M15" s="200"/>
      <c r="N15" s="195"/>
      <c r="O15" s="175"/>
      <c r="P15" s="194"/>
      <c r="Q15" s="86" t="s">
        <v>80</v>
      </c>
      <c r="R15" s="191"/>
      <c r="S15" s="182"/>
      <c r="T15" s="184"/>
      <c r="U15" s="186"/>
      <c r="V15" s="39">
        <v>6.935</v>
      </c>
      <c r="W15" s="165"/>
      <c r="X15" s="7"/>
      <c r="Y15" s="5">
        <v>154</v>
      </c>
      <c r="Z15" s="6"/>
      <c r="AA15" s="6"/>
      <c r="AB15" s="6"/>
      <c r="AC15" s="167"/>
      <c r="AD15" s="189"/>
      <c r="AE15" s="7"/>
      <c r="AF15" s="5">
        <v>146</v>
      </c>
      <c r="AG15" s="5">
        <v>154</v>
      </c>
      <c r="AH15" s="6"/>
      <c r="AI15" s="6"/>
      <c r="AJ15" s="167"/>
      <c r="AK15" s="199"/>
      <c r="AL15" s="2"/>
    </row>
    <row r="16" spans="1:38" ht="18" customHeight="1">
      <c r="A16" s="2"/>
      <c r="B16" s="14">
        <v>12</v>
      </c>
      <c r="C16" s="53"/>
      <c r="D16" s="27"/>
      <c r="E16" s="22"/>
      <c r="F16" s="23">
        <f>E16</f>
        <v>0</v>
      </c>
      <c r="G16" s="59"/>
      <c r="H16" s="22"/>
      <c r="I16" s="22"/>
      <c r="J16" s="22"/>
      <c r="K16" s="22"/>
      <c r="L16" s="2"/>
      <c r="M16" s="200"/>
      <c r="N16" s="195"/>
      <c r="O16" s="175"/>
      <c r="P16" s="194"/>
      <c r="Q16" s="86" t="s">
        <v>81</v>
      </c>
      <c r="R16" s="192"/>
      <c r="S16" s="188"/>
      <c r="T16" s="184"/>
      <c r="U16" s="186"/>
      <c r="V16" s="7"/>
      <c r="W16" s="165"/>
      <c r="X16" s="4">
        <v>153</v>
      </c>
      <c r="Y16" s="6"/>
      <c r="Z16" s="6"/>
      <c r="AA16" s="6"/>
      <c r="AB16" s="5">
        <v>149</v>
      </c>
      <c r="AC16" s="167"/>
      <c r="AD16" s="189"/>
      <c r="AE16" s="4">
        <v>151</v>
      </c>
      <c r="AF16" s="6"/>
      <c r="AG16" s="6"/>
      <c r="AH16" s="6"/>
      <c r="AI16" s="5">
        <v>149</v>
      </c>
      <c r="AJ16" s="167"/>
      <c r="AK16" s="199"/>
      <c r="AL16" s="2"/>
    </row>
    <row r="17" spans="1:38" ht="18" customHeight="1">
      <c r="A17" s="2"/>
      <c r="B17" s="14"/>
      <c r="C17" s="52"/>
      <c r="D17" s="27"/>
      <c r="E17" s="22"/>
      <c r="F17" s="23"/>
      <c r="G17" s="22"/>
      <c r="H17" s="22"/>
      <c r="I17" s="22"/>
      <c r="J17" s="22"/>
      <c r="K17" s="22"/>
      <c r="L17" s="2"/>
      <c r="M17" s="171">
        <v>4</v>
      </c>
      <c r="N17" s="173">
        <v>8</v>
      </c>
      <c r="O17" s="175">
        <f>AC17+AJ17</f>
        <v>1494.2</v>
      </c>
      <c r="P17" s="177" t="s">
        <v>31</v>
      </c>
      <c r="Q17" s="87" t="s">
        <v>84</v>
      </c>
      <c r="R17" s="179" t="s">
        <v>36</v>
      </c>
      <c r="S17" s="181" t="s">
        <v>126</v>
      </c>
      <c r="T17" s="184">
        <v>66</v>
      </c>
      <c r="U17" s="186">
        <v>4.5</v>
      </c>
      <c r="V17" s="39">
        <v>6.954</v>
      </c>
      <c r="W17" s="165">
        <v>5</v>
      </c>
      <c r="X17" s="7"/>
      <c r="Y17" s="5">
        <v>151</v>
      </c>
      <c r="Z17" s="6"/>
      <c r="AA17" s="6"/>
      <c r="AB17" s="5">
        <v>145</v>
      </c>
      <c r="AC17" s="167">
        <f>SUM(X17:AB19)</f>
        <v>744.19</v>
      </c>
      <c r="AD17" s="169">
        <v>4</v>
      </c>
      <c r="AE17" s="7"/>
      <c r="AF17" s="5">
        <v>153</v>
      </c>
      <c r="AG17" s="5">
        <v>154</v>
      </c>
      <c r="AH17" s="6"/>
      <c r="AI17" s="6"/>
      <c r="AJ17" s="167">
        <f>SUM(AE17:AI19)</f>
        <v>750.01</v>
      </c>
      <c r="AK17" s="169">
        <v>4</v>
      </c>
      <c r="AL17" s="2"/>
    </row>
    <row r="18" spans="1:38" ht="18" customHeight="1">
      <c r="A18" s="2"/>
      <c r="B18" s="11"/>
      <c r="C18" s="12"/>
      <c r="D18" s="13" t="s">
        <v>23</v>
      </c>
      <c r="E18" s="10">
        <f>SUM(E5:E17)</f>
        <v>56</v>
      </c>
      <c r="F18" s="14"/>
      <c r="G18" s="15" t="s">
        <v>24</v>
      </c>
      <c r="H18" s="53" t="s">
        <v>25</v>
      </c>
      <c r="I18" s="11" t="s">
        <v>26</v>
      </c>
      <c r="J18" s="12" t="s">
        <v>27</v>
      </c>
      <c r="K18" s="12"/>
      <c r="L18" s="2"/>
      <c r="M18" s="171"/>
      <c r="N18" s="173"/>
      <c r="O18" s="175"/>
      <c r="P18" s="177"/>
      <c r="Q18" s="87" t="s">
        <v>98</v>
      </c>
      <c r="R18" s="179"/>
      <c r="S18" s="182"/>
      <c r="T18" s="184"/>
      <c r="U18" s="186"/>
      <c r="V18" s="7"/>
      <c r="W18" s="165"/>
      <c r="X18" s="7"/>
      <c r="Y18" s="6"/>
      <c r="Z18" s="5">
        <v>150</v>
      </c>
      <c r="AA18" s="6"/>
      <c r="AB18" s="6"/>
      <c r="AC18" s="167"/>
      <c r="AD18" s="169"/>
      <c r="AE18" s="7"/>
      <c r="AF18" s="6"/>
      <c r="AG18" s="6"/>
      <c r="AH18" s="5">
        <v>147</v>
      </c>
      <c r="AI18" s="38">
        <v>144.01</v>
      </c>
      <c r="AJ18" s="167"/>
      <c r="AK18" s="169"/>
      <c r="AL18" s="2"/>
    </row>
    <row r="19" spans="1:38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71"/>
      <c r="N19" s="173"/>
      <c r="O19" s="175"/>
      <c r="P19" s="177"/>
      <c r="Q19" s="87" t="s">
        <v>85</v>
      </c>
      <c r="R19" s="179"/>
      <c r="S19" s="188"/>
      <c r="T19" s="184"/>
      <c r="U19" s="186"/>
      <c r="V19" s="7"/>
      <c r="W19" s="165"/>
      <c r="X19" s="4">
        <v>150</v>
      </c>
      <c r="Y19" s="6"/>
      <c r="Z19" s="6"/>
      <c r="AA19" s="38">
        <v>148.19</v>
      </c>
      <c r="AB19" s="6"/>
      <c r="AC19" s="167"/>
      <c r="AD19" s="169"/>
      <c r="AE19" s="4">
        <v>152</v>
      </c>
      <c r="AF19" s="6"/>
      <c r="AG19" s="6"/>
      <c r="AH19" s="6"/>
      <c r="AI19" s="6"/>
      <c r="AJ19" s="167"/>
      <c r="AK19" s="169"/>
      <c r="AL19" s="2"/>
    </row>
    <row r="20" spans="1:38" ht="18" customHeight="1">
      <c r="A20" s="2"/>
      <c r="B20" s="228" t="s">
        <v>117</v>
      </c>
      <c r="C20" s="228"/>
      <c r="D20" s="228"/>
      <c r="E20" s="228"/>
      <c r="F20" s="228"/>
      <c r="G20" s="228"/>
      <c r="H20" s="228"/>
      <c r="I20" s="228"/>
      <c r="J20" s="228"/>
      <c r="K20" s="2"/>
      <c r="L20" s="2"/>
      <c r="M20" s="171">
        <v>5</v>
      </c>
      <c r="N20" s="173">
        <v>6</v>
      </c>
      <c r="O20" s="175">
        <f>AC20+AJ20</f>
        <v>1489.0300000000002</v>
      </c>
      <c r="P20" s="177" t="s">
        <v>122</v>
      </c>
      <c r="Q20" s="87" t="s">
        <v>123</v>
      </c>
      <c r="R20" s="179" t="s">
        <v>90</v>
      </c>
      <c r="S20" s="181" t="s">
        <v>63</v>
      </c>
      <c r="T20" s="184">
        <v>69</v>
      </c>
      <c r="U20" s="186">
        <v>6.5</v>
      </c>
      <c r="V20" s="39">
        <v>6.867</v>
      </c>
      <c r="W20" s="189">
        <v>2</v>
      </c>
      <c r="X20" s="4">
        <v>149</v>
      </c>
      <c r="Y20" s="5">
        <v>148</v>
      </c>
      <c r="Z20" s="6"/>
      <c r="AA20" s="6"/>
      <c r="AB20" s="38">
        <v>145.33</v>
      </c>
      <c r="AC20" s="167">
        <f>SUM(X20:AB22)</f>
        <v>740.33</v>
      </c>
      <c r="AD20" s="169">
        <v>5</v>
      </c>
      <c r="AE20" s="4">
        <v>148</v>
      </c>
      <c r="AF20" s="6"/>
      <c r="AG20" s="6"/>
      <c r="AH20" s="5">
        <v>150</v>
      </c>
      <c r="AI20" s="5">
        <v>146</v>
      </c>
      <c r="AJ20" s="167">
        <f>SUM(AE20:AI22)</f>
        <v>748.7</v>
      </c>
      <c r="AK20" s="169">
        <v>5</v>
      </c>
      <c r="AL20" s="2"/>
    </row>
    <row r="21" spans="1:38" ht="18" customHeight="1">
      <c r="A21" s="2"/>
      <c r="B21" s="210" t="s">
        <v>1</v>
      </c>
      <c r="C21" s="210"/>
      <c r="D21" s="211" t="s">
        <v>7</v>
      </c>
      <c r="E21" s="212" t="s">
        <v>28</v>
      </c>
      <c r="F21" s="229" t="s">
        <v>29</v>
      </c>
      <c r="G21" s="212" t="s">
        <v>30</v>
      </c>
      <c r="H21" s="212"/>
      <c r="I21" s="212"/>
      <c r="J21" s="212"/>
      <c r="K21" s="2"/>
      <c r="L21" s="2"/>
      <c r="M21" s="171"/>
      <c r="N21" s="173"/>
      <c r="O21" s="175"/>
      <c r="P21" s="177"/>
      <c r="Q21" s="87" t="s">
        <v>124</v>
      </c>
      <c r="R21" s="179"/>
      <c r="S21" s="182"/>
      <c r="T21" s="184"/>
      <c r="U21" s="186"/>
      <c r="V21" s="7"/>
      <c r="W21" s="189"/>
      <c r="X21" s="7"/>
      <c r="Y21" s="6"/>
      <c r="Z21" s="5">
        <v>151</v>
      </c>
      <c r="AA21" s="5">
        <v>147</v>
      </c>
      <c r="AB21" s="6"/>
      <c r="AC21" s="167"/>
      <c r="AD21" s="169"/>
      <c r="AE21" s="7"/>
      <c r="AF21" s="5">
        <v>151</v>
      </c>
      <c r="AG21" s="38">
        <v>153.7</v>
      </c>
      <c r="AH21" s="6"/>
      <c r="AI21" s="6"/>
      <c r="AJ21" s="167"/>
      <c r="AK21" s="169"/>
      <c r="AL21" s="2"/>
    </row>
    <row r="22" spans="1:38" ht="18" customHeight="1">
      <c r="A22" s="2"/>
      <c r="B22" s="210"/>
      <c r="C22" s="210"/>
      <c r="D22" s="211"/>
      <c r="E22" s="212"/>
      <c r="F22" s="229"/>
      <c r="G22" s="18" t="s">
        <v>31</v>
      </c>
      <c r="H22" s="68" t="s">
        <v>48</v>
      </c>
      <c r="I22" s="71" t="s">
        <v>51</v>
      </c>
      <c r="J22" s="70" t="s">
        <v>50</v>
      </c>
      <c r="K22" s="2"/>
      <c r="L22" s="2"/>
      <c r="M22" s="171"/>
      <c r="N22" s="173"/>
      <c r="O22" s="175"/>
      <c r="P22" s="177"/>
      <c r="Q22" s="87"/>
      <c r="R22" s="179"/>
      <c r="S22" s="188"/>
      <c r="T22" s="184"/>
      <c r="U22" s="186"/>
      <c r="V22" s="7"/>
      <c r="W22" s="189"/>
      <c r="X22" s="7"/>
      <c r="Y22" s="6"/>
      <c r="Z22" s="6"/>
      <c r="AA22" s="6"/>
      <c r="AB22" s="6"/>
      <c r="AC22" s="167"/>
      <c r="AD22" s="169"/>
      <c r="AE22" s="7"/>
      <c r="AF22" s="6"/>
      <c r="AG22" s="6"/>
      <c r="AH22" s="6"/>
      <c r="AI22" s="6"/>
      <c r="AJ22" s="167"/>
      <c r="AK22" s="169"/>
      <c r="AL22" s="2"/>
    </row>
    <row r="23" spans="1:38" ht="18" customHeight="1">
      <c r="A23" s="2"/>
      <c r="B23" s="210"/>
      <c r="C23" s="210"/>
      <c r="D23" s="211"/>
      <c r="E23" s="212"/>
      <c r="F23" s="229"/>
      <c r="G23" s="19" t="s">
        <v>118</v>
      </c>
      <c r="H23" s="19" t="s">
        <v>121</v>
      </c>
      <c r="I23" s="19" t="s">
        <v>119</v>
      </c>
      <c r="J23" s="19" t="s">
        <v>120</v>
      </c>
      <c r="K23" s="2"/>
      <c r="L23" s="2"/>
      <c r="M23" s="171">
        <v>6</v>
      </c>
      <c r="N23" s="173">
        <v>5</v>
      </c>
      <c r="O23" s="175">
        <f>AC23+AJ23</f>
        <v>1444.1100000000001</v>
      </c>
      <c r="P23" s="177" t="s">
        <v>78</v>
      </c>
      <c r="Q23" s="87" t="s">
        <v>57</v>
      </c>
      <c r="R23" s="179" t="s">
        <v>36</v>
      </c>
      <c r="S23" s="181" t="s">
        <v>58</v>
      </c>
      <c r="T23" s="184">
        <v>21</v>
      </c>
      <c r="U23" s="186">
        <v>5.75</v>
      </c>
      <c r="V23" s="8">
        <v>7.083</v>
      </c>
      <c r="W23" s="165">
        <v>6</v>
      </c>
      <c r="X23" s="7"/>
      <c r="Y23" s="6"/>
      <c r="Z23" s="5">
        <v>149</v>
      </c>
      <c r="AA23" s="5">
        <v>143</v>
      </c>
      <c r="AB23" s="6"/>
      <c r="AC23" s="167">
        <f>SUM(X23:AB25)</f>
        <v>715.4</v>
      </c>
      <c r="AD23" s="169">
        <v>6</v>
      </c>
      <c r="AE23" s="7"/>
      <c r="AF23" s="5">
        <v>149</v>
      </c>
      <c r="AG23" s="5">
        <v>149</v>
      </c>
      <c r="AH23" s="5">
        <v>146</v>
      </c>
      <c r="AI23" s="6"/>
      <c r="AJ23" s="167">
        <f>SUM(AE23:AI25)</f>
        <v>728.71</v>
      </c>
      <c r="AK23" s="169">
        <v>6</v>
      </c>
      <c r="AL23" s="2"/>
    </row>
    <row r="24" spans="1:38" ht="18" customHeight="1">
      <c r="A24" s="2"/>
      <c r="B24" s="84"/>
      <c r="C24" s="85"/>
      <c r="D24" s="79"/>
      <c r="E24" s="80"/>
      <c r="F24" s="82"/>
      <c r="G24" s="19"/>
      <c r="H24" s="19"/>
      <c r="I24" s="19"/>
      <c r="J24" s="19"/>
      <c r="K24" s="2"/>
      <c r="L24" s="2"/>
      <c r="M24" s="171"/>
      <c r="N24" s="173"/>
      <c r="O24" s="175"/>
      <c r="P24" s="177"/>
      <c r="Q24" s="87" t="s">
        <v>82</v>
      </c>
      <c r="R24" s="179"/>
      <c r="S24" s="182"/>
      <c r="T24" s="184"/>
      <c r="U24" s="186"/>
      <c r="V24" s="7"/>
      <c r="W24" s="165"/>
      <c r="X24" s="4">
        <v>139</v>
      </c>
      <c r="Y24" s="5">
        <v>144</v>
      </c>
      <c r="Z24" s="6"/>
      <c r="AA24" s="6"/>
      <c r="AB24" s="38">
        <v>140.4</v>
      </c>
      <c r="AC24" s="167"/>
      <c r="AD24" s="169"/>
      <c r="AE24" s="4">
        <v>143</v>
      </c>
      <c r="AF24" s="6"/>
      <c r="AG24" s="6"/>
      <c r="AH24" s="6"/>
      <c r="AI24" s="38">
        <v>141.71</v>
      </c>
      <c r="AJ24" s="167"/>
      <c r="AK24" s="169"/>
      <c r="AL24" s="2"/>
    </row>
    <row r="25" spans="1:38" ht="18" customHeight="1" thickBot="1">
      <c r="A25" s="2"/>
      <c r="B25" s="74">
        <v>1</v>
      </c>
      <c r="C25" s="53" t="s">
        <v>25</v>
      </c>
      <c r="D25" s="21" t="s">
        <v>35</v>
      </c>
      <c r="E25" s="22">
        <f aca="true" t="shared" si="1" ref="E25:E40">SUM(G25:J25)</f>
        <v>15</v>
      </c>
      <c r="F25" s="23"/>
      <c r="G25" s="155">
        <v>15</v>
      </c>
      <c r="H25" s="69"/>
      <c r="I25" s="69"/>
      <c r="J25" s="69"/>
      <c r="K25" s="2"/>
      <c r="L25" s="2"/>
      <c r="M25" s="172"/>
      <c r="N25" s="174"/>
      <c r="O25" s="176"/>
      <c r="P25" s="178"/>
      <c r="Q25" s="96"/>
      <c r="R25" s="180"/>
      <c r="S25" s="183"/>
      <c r="T25" s="185"/>
      <c r="U25" s="187"/>
      <c r="V25" s="40"/>
      <c r="W25" s="166"/>
      <c r="X25" s="40"/>
      <c r="Y25" s="57"/>
      <c r="Z25" s="57"/>
      <c r="AA25" s="57"/>
      <c r="AB25" s="57"/>
      <c r="AC25" s="168"/>
      <c r="AD25" s="170"/>
      <c r="AE25" s="40"/>
      <c r="AF25" s="57"/>
      <c r="AG25" s="57"/>
      <c r="AH25" s="57"/>
      <c r="AI25" s="57"/>
      <c r="AJ25" s="168"/>
      <c r="AK25" s="170"/>
      <c r="AL25" s="2"/>
    </row>
    <row r="26" spans="1:38" ht="18" customHeight="1">
      <c r="A26" s="2"/>
      <c r="B26" s="74">
        <v>1</v>
      </c>
      <c r="C26" s="53" t="s">
        <v>25</v>
      </c>
      <c r="D26" s="21" t="s">
        <v>34</v>
      </c>
      <c r="E26" s="22">
        <f t="shared" si="1"/>
        <v>15</v>
      </c>
      <c r="F26" s="23"/>
      <c r="G26" s="155">
        <v>15</v>
      </c>
      <c r="H26" s="22"/>
      <c r="I26" s="22"/>
      <c r="J26" s="2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74">
        <v>2</v>
      </c>
      <c r="C27" s="53" t="s">
        <v>25</v>
      </c>
      <c r="D27" s="21" t="s">
        <v>2</v>
      </c>
      <c r="E27" s="22">
        <f t="shared" si="1"/>
        <v>12</v>
      </c>
      <c r="F27" s="23"/>
      <c r="G27" s="156">
        <v>12</v>
      </c>
      <c r="H27" s="22"/>
      <c r="I27" s="2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41"/>
      <c r="Z27" s="4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2"/>
    </row>
    <row r="28" spans="1:38" ht="18" customHeight="1">
      <c r="A28" s="2"/>
      <c r="B28" s="74">
        <v>2</v>
      </c>
      <c r="C28" s="53" t="s">
        <v>25</v>
      </c>
      <c r="D28" s="21" t="s">
        <v>54</v>
      </c>
      <c r="E28" s="22">
        <f t="shared" si="1"/>
        <v>12</v>
      </c>
      <c r="F28" s="23"/>
      <c r="G28" s="156">
        <v>12</v>
      </c>
      <c r="H28" s="22"/>
      <c r="I28" s="22"/>
      <c r="J28" s="22"/>
      <c r="K28" s="2"/>
      <c r="L28" s="2"/>
      <c r="M28" s="2"/>
      <c r="N28" s="2"/>
      <c r="O28" s="43" t="s">
        <v>12</v>
      </c>
      <c r="P28" s="36"/>
      <c r="Q28" s="36"/>
      <c r="R28" s="2"/>
      <c r="S28" s="49" t="s">
        <v>22</v>
      </c>
      <c r="T28" s="44"/>
      <c r="U28" s="44"/>
      <c r="V28" s="44"/>
      <c r="W28" s="2"/>
      <c r="X28" s="1"/>
      <c r="Y28" s="41"/>
      <c r="Z28" s="41"/>
      <c r="AA28" s="41"/>
      <c r="AB28" s="41"/>
      <c r="AC28" s="41"/>
      <c r="AD28" s="45"/>
      <c r="AE28" s="45"/>
      <c r="AF28" s="45"/>
      <c r="AG28" s="45"/>
      <c r="AH28" s="45"/>
      <c r="AI28" s="45"/>
      <c r="AJ28" s="45"/>
      <c r="AK28" s="45"/>
      <c r="AL28" s="2"/>
    </row>
    <row r="29" spans="1:38" ht="18" customHeight="1">
      <c r="A29" s="2"/>
      <c r="B29" s="74">
        <v>3</v>
      </c>
      <c r="C29" s="53" t="s">
        <v>25</v>
      </c>
      <c r="D29" s="21" t="s">
        <v>3</v>
      </c>
      <c r="E29" s="22">
        <f t="shared" si="1"/>
        <v>10</v>
      </c>
      <c r="F29" s="23"/>
      <c r="G29" s="24">
        <v>10</v>
      </c>
      <c r="H29" s="22"/>
      <c r="I29" s="22"/>
      <c r="J29" s="22"/>
      <c r="K29" s="2"/>
      <c r="L29" s="2"/>
      <c r="M29" s="2"/>
      <c r="N29" s="2"/>
      <c r="O29" s="46" t="s">
        <v>19</v>
      </c>
      <c r="P29" s="37"/>
      <c r="Q29" s="37"/>
      <c r="R29" s="2"/>
      <c r="S29" s="49" t="s">
        <v>14</v>
      </c>
      <c r="T29" s="44"/>
      <c r="U29" s="44"/>
      <c r="V29" s="44"/>
      <c r="W29" s="2"/>
      <c r="X29" s="1"/>
      <c r="Y29" s="41"/>
      <c r="Z29" s="41"/>
      <c r="AA29" s="41"/>
      <c r="AB29" s="41"/>
      <c r="AC29" s="41"/>
      <c r="AD29" s="45"/>
      <c r="AE29" s="45"/>
      <c r="AF29" s="45"/>
      <c r="AG29" s="45"/>
      <c r="AH29" s="45"/>
      <c r="AI29" s="45"/>
      <c r="AJ29" s="45"/>
      <c r="AK29" s="45"/>
      <c r="AL29" s="2"/>
    </row>
    <row r="30" spans="1:38" ht="18" customHeight="1">
      <c r="A30" s="2"/>
      <c r="B30" s="74">
        <v>3</v>
      </c>
      <c r="C30" s="53" t="s">
        <v>25</v>
      </c>
      <c r="D30" s="21" t="s">
        <v>40</v>
      </c>
      <c r="E30" s="22">
        <f t="shared" si="1"/>
        <v>10</v>
      </c>
      <c r="F30" s="23"/>
      <c r="G30" s="24">
        <v>10</v>
      </c>
      <c r="H30" s="22"/>
      <c r="I30" s="22"/>
      <c r="J30" s="22"/>
      <c r="K30" s="2"/>
      <c r="L30" s="2"/>
      <c r="M30" s="2"/>
      <c r="N30" s="2"/>
      <c r="O30" s="46" t="s">
        <v>35</v>
      </c>
      <c r="P30" s="37"/>
      <c r="Q30" s="37"/>
      <c r="R30" s="2"/>
      <c r="S30" s="49" t="s">
        <v>18</v>
      </c>
      <c r="T30" s="44"/>
      <c r="U30" s="44"/>
      <c r="V30" s="44"/>
      <c r="W30" s="2"/>
      <c r="X30" s="1"/>
      <c r="Y30" s="41"/>
      <c r="Z30" s="41"/>
      <c r="AA30" s="41"/>
      <c r="AB30" s="41"/>
      <c r="AC30" s="41"/>
      <c r="AD30" s="45"/>
      <c r="AE30" s="45"/>
      <c r="AF30" s="45"/>
      <c r="AG30" s="45"/>
      <c r="AH30" s="45"/>
      <c r="AI30" s="45"/>
      <c r="AJ30" s="45"/>
      <c r="AK30" s="45"/>
      <c r="AL30" s="2"/>
    </row>
    <row r="31" spans="1:38" ht="18" customHeight="1">
      <c r="A31" s="2"/>
      <c r="B31" s="74">
        <v>3</v>
      </c>
      <c r="C31" s="53" t="s">
        <v>25</v>
      </c>
      <c r="D31" s="72" t="s">
        <v>81</v>
      </c>
      <c r="E31" s="22">
        <f t="shared" si="1"/>
        <v>10</v>
      </c>
      <c r="F31" s="23"/>
      <c r="G31" s="157">
        <v>10</v>
      </c>
      <c r="H31" s="22"/>
      <c r="I31" s="69"/>
      <c r="J31" s="22"/>
      <c r="K31" s="2"/>
      <c r="L31" s="2"/>
      <c r="M31" s="2"/>
      <c r="N31" s="2"/>
      <c r="O31" s="46" t="s">
        <v>89</v>
      </c>
      <c r="P31" s="37"/>
      <c r="Q31" s="37"/>
      <c r="R31" s="2"/>
      <c r="S31" s="49" t="s">
        <v>88</v>
      </c>
      <c r="T31" s="44"/>
      <c r="U31" s="44"/>
      <c r="V31" s="44"/>
      <c r="W31" s="2"/>
      <c r="X31" s="1"/>
      <c r="Y31" s="41"/>
      <c r="Z31" s="41"/>
      <c r="AA31" s="41"/>
      <c r="AB31" s="41"/>
      <c r="AC31" s="41"/>
      <c r="AD31" s="45"/>
      <c r="AE31" s="45"/>
      <c r="AF31" s="45"/>
      <c r="AG31" s="45"/>
      <c r="AH31" s="45"/>
      <c r="AI31" s="45"/>
      <c r="AJ31" s="45"/>
      <c r="AK31" s="45"/>
      <c r="AL31" s="2"/>
    </row>
    <row r="32" spans="1:38" ht="18" customHeight="1">
      <c r="A32" s="2"/>
      <c r="B32" s="74">
        <v>4</v>
      </c>
      <c r="C32" s="53" t="s">
        <v>25</v>
      </c>
      <c r="D32" s="56" t="s">
        <v>84</v>
      </c>
      <c r="E32" s="22">
        <f t="shared" si="1"/>
        <v>8</v>
      </c>
      <c r="F32" s="23"/>
      <c r="G32" s="59">
        <v>8</v>
      </c>
      <c r="H32" s="22"/>
      <c r="I32" s="2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41"/>
      <c r="Z32" s="41"/>
      <c r="AA32" s="41"/>
      <c r="AB32" s="41"/>
      <c r="AC32" s="41"/>
      <c r="AD32" s="45"/>
      <c r="AE32" s="45"/>
      <c r="AF32" s="45"/>
      <c r="AG32" s="45"/>
      <c r="AH32" s="45"/>
      <c r="AI32" s="45"/>
      <c r="AJ32" s="45"/>
      <c r="AK32" s="45"/>
      <c r="AL32" s="2"/>
    </row>
    <row r="33" spans="1:13" ht="18" customHeight="1">
      <c r="A33" s="2"/>
      <c r="B33" s="74">
        <v>4</v>
      </c>
      <c r="C33" s="53" t="s">
        <v>25</v>
      </c>
      <c r="D33" s="21" t="s">
        <v>98</v>
      </c>
      <c r="E33" s="22">
        <f t="shared" si="1"/>
        <v>8</v>
      </c>
      <c r="F33" s="23"/>
      <c r="G33" s="22">
        <v>8</v>
      </c>
      <c r="H33" s="22"/>
      <c r="I33" s="22"/>
      <c r="J33" s="22"/>
      <c r="K33" s="2"/>
      <c r="L33" s="2"/>
      <c r="M33" s="45"/>
    </row>
    <row r="34" spans="1:13" ht="18" customHeight="1">
      <c r="A34" s="2"/>
      <c r="B34" s="74">
        <v>4</v>
      </c>
      <c r="C34" s="53" t="s">
        <v>25</v>
      </c>
      <c r="D34" s="21" t="s">
        <v>85</v>
      </c>
      <c r="E34" s="22">
        <f t="shared" si="1"/>
        <v>8</v>
      </c>
      <c r="F34" s="23"/>
      <c r="G34" s="22">
        <v>8</v>
      </c>
      <c r="H34" s="69"/>
      <c r="I34" s="22"/>
      <c r="J34" s="22"/>
      <c r="K34" s="2"/>
      <c r="L34" s="2"/>
      <c r="M34" s="45"/>
    </row>
    <row r="35" spans="1:13" ht="18" customHeight="1">
      <c r="A35" s="2"/>
      <c r="B35" s="75">
        <v>5</v>
      </c>
      <c r="C35" s="53" t="s">
        <v>25</v>
      </c>
      <c r="D35" s="72" t="s">
        <v>123</v>
      </c>
      <c r="E35" s="22">
        <f t="shared" si="1"/>
        <v>6</v>
      </c>
      <c r="F35" s="23"/>
      <c r="G35" s="22">
        <v>6</v>
      </c>
      <c r="H35" s="22"/>
      <c r="I35" s="22"/>
      <c r="J35" s="22"/>
      <c r="K35" s="2"/>
      <c r="L35" s="2"/>
      <c r="M35" s="45"/>
    </row>
    <row r="36" spans="1:13" ht="18" customHeight="1">
      <c r="A36" s="2"/>
      <c r="B36" s="75">
        <v>5</v>
      </c>
      <c r="C36" s="53" t="s">
        <v>25</v>
      </c>
      <c r="D36" s="21" t="s">
        <v>124</v>
      </c>
      <c r="E36" s="22">
        <f t="shared" si="1"/>
        <v>6</v>
      </c>
      <c r="F36" s="23"/>
      <c r="G36" s="22">
        <v>6</v>
      </c>
      <c r="H36" s="22"/>
      <c r="I36" s="22"/>
      <c r="J36" s="22"/>
      <c r="K36" s="2"/>
      <c r="L36" s="2"/>
      <c r="M36" s="45"/>
    </row>
    <row r="37" spans="1:18" ht="18" customHeight="1">
      <c r="A37" s="2"/>
      <c r="B37" s="74">
        <v>6</v>
      </c>
      <c r="C37" s="53" t="s">
        <v>25</v>
      </c>
      <c r="D37" s="21" t="s">
        <v>57</v>
      </c>
      <c r="E37" s="22">
        <f t="shared" si="1"/>
        <v>5</v>
      </c>
      <c r="F37" s="23"/>
      <c r="G37" s="22">
        <v>5</v>
      </c>
      <c r="H37" s="67"/>
      <c r="I37" s="22"/>
      <c r="J37" s="22"/>
      <c r="K37" s="2"/>
      <c r="L37" s="2"/>
      <c r="M37" s="45"/>
      <c r="P37" s="41"/>
      <c r="Q37" s="41"/>
      <c r="R37" s="41"/>
    </row>
    <row r="38" spans="1:18" ht="18" customHeight="1">
      <c r="A38" s="2"/>
      <c r="B38" s="74">
        <v>6</v>
      </c>
      <c r="C38" s="53" t="s">
        <v>25</v>
      </c>
      <c r="D38" s="21" t="s">
        <v>82</v>
      </c>
      <c r="E38" s="22">
        <f t="shared" si="1"/>
        <v>5</v>
      </c>
      <c r="F38" s="23"/>
      <c r="G38" s="22">
        <v>5</v>
      </c>
      <c r="H38" s="22"/>
      <c r="I38" s="22"/>
      <c r="J38" s="67"/>
      <c r="K38" s="2"/>
      <c r="L38" s="2"/>
      <c r="M38" s="41"/>
      <c r="P38" s="41"/>
      <c r="Q38" s="41"/>
      <c r="R38" s="41"/>
    </row>
    <row r="39" spans="1:18" ht="18" customHeight="1">
      <c r="A39" s="2"/>
      <c r="B39" s="74"/>
      <c r="C39" s="53"/>
      <c r="D39" s="21"/>
      <c r="E39" s="22">
        <f t="shared" si="1"/>
        <v>0</v>
      </c>
      <c r="F39" s="23"/>
      <c r="G39" s="22"/>
      <c r="H39" s="22"/>
      <c r="I39" s="22"/>
      <c r="J39" s="67"/>
      <c r="K39" s="2"/>
      <c r="L39" s="2"/>
      <c r="M39" s="41"/>
      <c r="P39" s="41"/>
      <c r="Q39" s="97"/>
      <c r="R39" s="41"/>
    </row>
    <row r="40" spans="1:18" ht="18" customHeight="1">
      <c r="A40" s="2"/>
      <c r="B40" s="74"/>
      <c r="C40" s="53"/>
      <c r="D40" s="56"/>
      <c r="E40" s="22">
        <f t="shared" si="1"/>
        <v>0</v>
      </c>
      <c r="F40" s="23"/>
      <c r="G40" s="22"/>
      <c r="H40" s="22"/>
      <c r="I40" s="22"/>
      <c r="J40" s="22"/>
      <c r="K40" s="2"/>
      <c r="L40" s="2"/>
      <c r="P40" s="41"/>
      <c r="Q40" s="97"/>
      <c r="R40" s="41"/>
    </row>
    <row r="41" spans="1:18" ht="18" customHeight="1">
      <c r="A41" s="2"/>
      <c r="B41" s="74"/>
      <c r="C41" s="53"/>
      <c r="D41" s="21"/>
      <c r="E41" s="22">
        <f>SUM(G40:J40)</f>
        <v>0</v>
      </c>
      <c r="F41" s="23"/>
      <c r="G41" s="22"/>
      <c r="H41" s="22"/>
      <c r="I41" s="22"/>
      <c r="J41" s="22"/>
      <c r="K41" s="2"/>
      <c r="L41" s="2"/>
      <c r="P41" s="41"/>
      <c r="Q41" s="97"/>
      <c r="R41" s="41"/>
    </row>
    <row r="42" spans="1:18" ht="18" customHeight="1">
      <c r="A42" s="2"/>
      <c r="B42" s="74"/>
      <c r="C42" s="53"/>
      <c r="D42" s="21"/>
      <c r="E42" s="22">
        <f>SUM(G42:J42)</f>
        <v>0</v>
      </c>
      <c r="F42" s="23"/>
      <c r="G42" s="22"/>
      <c r="H42" s="22"/>
      <c r="I42" s="22"/>
      <c r="J42" s="22"/>
      <c r="K42" s="2"/>
      <c r="L42" s="2"/>
      <c r="P42" s="41"/>
      <c r="Q42" s="97"/>
      <c r="R42" s="41"/>
    </row>
    <row r="43" spans="1:18" ht="18" customHeight="1">
      <c r="A43" s="2"/>
      <c r="B43" s="74"/>
      <c r="C43" s="53"/>
      <c r="D43" s="21"/>
      <c r="E43" s="22">
        <f>SUM(G43:J43)</f>
        <v>0</v>
      </c>
      <c r="F43" s="23"/>
      <c r="G43" s="22"/>
      <c r="H43" s="22"/>
      <c r="I43" s="22"/>
      <c r="J43" s="22"/>
      <c r="K43" s="2"/>
      <c r="L43" s="2"/>
      <c r="P43" s="41"/>
      <c r="Q43" s="97"/>
      <c r="R43" s="41"/>
    </row>
    <row r="44" spans="1:18" ht="18" customHeight="1">
      <c r="A44" s="2"/>
      <c r="B44" s="74"/>
      <c r="C44" s="53"/>
      <c r="D44" s="21"/>
      <c r="E44" s="22">
        <f>SUM(G44:J44)</f>
        <v>0</v>
      </c>
      <c r="F44" s="23"/>
      <c r="G44" s="22"/>
      <c r="H44" s="22"/>
      <c r="I44" s="22"/>
      <c r="J44" s="22"/>
      <c r="K44" s="2"/>
      <c r="L44" s="2"/>
      <c r="P44" s="41"/>
      <c r="Q44" s="97"/>
      <c r="R44" s="41"/>
    </row>
    <row r="45" spans="1:18" ht="18" customHeight="1">
      <c r="A45" s="2"/>
      <c r="B45" s="75"/>
      <c r="C45" s="53"/>
      <c r="D45" s="21"/>
      <c r="E45" s="22">
        <f>SUM(G45:J45)</f>
        <v>0</v>
      </c>
      <c r="F45" s="23"/>
      <c r="G45" s="22"/>
      <c r="H45" s="22"/>
      <c r="I45" s="22"/>
      <c r="J45" s="22"/>
      <c r="K45" s="2"/>
      <c r="L45" s="2"/>
      <c r="P45" s="41"/>
      <c r="Q45" s="97"/>
      <c r="R45" s="41"/>
    </row>
    <row r="46" spans="1:18" ht="18" customHeight="1">
      <c r="A46" s="2"/>
      <c r="B46" s="75"/>
      <c r="C46" s="12"/>
      <c r="D46" s="21"/>
      <c r="E46" s="22">
        <f>SUM(G46:J46)</f>
        <v>0</v>
      </c>
      <c r="F46" s="23"/>
      <c r="G46" s="22"/>
      <c r="H46" s="22"/>
      <c r="I46" s="22"/>
      <c r="J46" s="67"/>
      <c r="K46" s="2"/>
      <c r="L46" s="2"/>
      <c r="P46" s="41"/>
      <c r="Q46" s="98"/>
      <c r="R46" s="41"/>
    </row>
    <row r="47" spans="1:18" ht="18" customHeight="1">
      <c r="A47" s="2"/>
      <c r="B47" s="75"/>
      <c r="C47" s="16"/>
      <c r="D47" s="21"/>
      <c r="E47" s="22">
        <f>SUM(G46:J46)</f>
        <v>0</v>
      </c>
      <c r="F47" s="23"/>
      <c r="G47" s="22"/>
      <c r="H47" s="22"/>
      <c r="I47" s="22"/>
      <c r="J47" s="67"/>
      <c r="K47" s="2"/>
      <c r="L47" s="2"/>
      <c r="P47" s="41"/>
      <c r="Q47" s="97"/>
      <c r="R47" s="41"/>
    </row>
    <row r="48" spans="1:18" ht="18" customHeight="1">
      <c r="A48" s="2"/>
      <c r="B48" s="75"/>
      <c r="C48" s="16"/>
      <c r="D48" s="21"/>
      <c r="E48" s="22">
        <f>SUM(G47:J47)</f>
        <v>0</v>
      </c>
      <c r="F48" s="23"/>
      <c r="G48" s="22"/>
      <c r="H48" s="22"/>
      <c r="I48" s="22"/>
      <c r="J48" s="22"/>
      <c r="K48" s="2"/>
      <c r="L48" s="2"/>
      <c r="P48" s="41"/>
      <c r="Q48" s="97"/>
      <c r="R48" s="41"/>
    </row>
    <row r="49" spans="1:18" ht="18" customHeight="1">
      <c r="A49" s="2"/>
      <c r="B49" s="75"/>
      <c r="C49" s="16"/>
      <c r="D49" s="21"/>
      <c r="E49" s="22">
        <f>SUM(G48:J48)</f>
        <v>0</v>
      </c>
      <c r="F49" s="23"/>
      <c r="G49" s="22"/>
      <c r="H49" s="22"/>
      <c r="I49" s="22"/>
      <c r="J49" s="22"/>
      <c r="K49" s="2"/>
      <c r="L49" s="2"/>
      <c r="P49" s="41"/>
      <c r="Q49" s="97"/>
      <c r="R49" s="41"/>
    </row>
    <row r="50" spans="1:18" ht="18" customHeight="1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"/>
      <c r="L50" s="2"/>
      <c r="P50" s="41"/>
      <c r="Q50" s="97"/>
      <c r="R50" s="41"/>
    </row>
    <row r="51" spans="1:18" ht="18" customHeight="1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"/>
      <c r="L51" s="2"/>
      <c r="P51" s="41"/>
      <c r="Q51" s="97"/>
      <c r="R51" s="41"/>
    </row>
    <row r="52" spans="1:18" ht="18" customHeight="1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2"/>
      <c r="L52" s="2"/>
      <c r="P52" s="41"/>
      <c r="Q52" s="97"/>
      <c r="R52" s="41"/>
    </row>
    <row r="53" spans="1:18" ht="18" customHeight="1">
      <c r="A53" s="25"/>
      <c r="B53" s="11"/>
      <c r="C53" s="12"/>
      <c r="D53" s="13" t="s">
        <v>23</v>
      </c>
      <c r="E53" s="10">
        <f>SUM(E25:E44)</f>
        <v>130</v>
      </c>
      <c r="F53" s="14"/>
      <c r="G53" s="2"/>
      <c r="H53" s="2"/>
      <c r="I53" s="2"/>
      <c r="J53" s="2"/>
      <c r="K53" s="2"/>
      <c r="L53" s="2"/>
      <c r="P53" s="41"/>
      <c r="Q53" s="97"/>
      <c r="R53" s="41"/>
    </row>
    <row r="54" spans="1:18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41"/>
      <c r="Q54" s="97"/>
      <c r="R54" s="41"/>
    </row>
    <row r="55" spans="1:18" ht="18" customHeight="1">
      <c r="A55" s="25"/>
      <c r="B55" s="127" t="s">
        <v>32</v>
      </c>
      <c r="C55" s="47"/>
      <c r="E55" s="1"/>
      <c r="F55" s="1"/>
      <c r="G55" s="9"/>
      <c r="H55" s="9"/>
      <c r="I55" s="9"/>
      <c r="J55" s="9"/>
      <c r="K55" s="2"/>
      <c r="L55" s="2"/>
      <c r="P55" s="41"/>
      <c r="Q55" s="97"/>
      <c r="R55" s="41"/>
    </row>
    <row r="56" spans="1:18" ht="18" customHeight="1">
      <c r="A56" s="25"/>
      <c r="B56" s="158" t="s">
        <v>33</v>
      </c>
      <c r="C56" s="9"/>
      <c r="D56" s="9"/>
      <c r="E56" s="9"/>
      <c r="F56" s="9"/>
      <c r="G56" s="130"/>
      <c r="H56" s="130"/>
      <c r="I56" s="130"/>
      <c r="J56" s="130"/>
      <c r="K56" s="2"/>
      <c r="L56" s="2"/>
      <c r="P56" s="41"/>
      <c r="Q56" s="97"/>
      <c r="R56" s="41"/>
    </row>
    <row r="57" spans="1:18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41"/>
      <c r="Q57" s="97"/>
      <c r="R57" s="41"/>
    </row>
    <row r="58" spans="1:18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41"/>
      <c r="Q58" s="97"/>
      <c r="R58" s="41"/>
    </row>
    <row r="59" spans="16:18" ht="15.75">
      <c r="P59" s="41"/>
      <c r="Q59" s="97"/>
      <c r="R59" s="41"/>
    </row>
    <row r="60" spans="16:18" ht="12.75">
      <c r="P60" s="41"/>
      <c r="Q60" s="41"/>
      <c r="R60" s="41"/>
    </row>
    <row r="61" spans="16:18" ht="12.75">
      <c r="P61" s="41"/>
      <c r="Q61" s="41"/>
      <c r="R61" s="41"/>
    </row>
  </sheetData>
  <sheetProtection/>
  <mergeCells count="107">
    <mergeCell ref="B20:J20"/>
    <mergeCell ref="B21:C23"/>
    <mergeCell ref="D21:D23"/>
    <mergeCell ref="E21:E23"/>
    <mergeCell ref="F21:F23"/>
    <mergeCell ref="G21:J21"/>
    <mergeCell ref="M14:M16"/>
    <mergeCell ref="W11:W13"/>
    <mergeCell ref="AJ6:AK7"/>
    <mergeCell ref="Q6:Q7"/>
    <mergeCell ref="R6:R7"/>
    <mergeCell ref="S6:S7"/>
    <mergeCell ref="T6:T7"/>
    <mergeCell ref="U6:U7"/>
    <mergeCell ref="V6:W6"/>
    <mergeCell ref="U8:U10"/>
    <mergeCell ref="AC11:AC13"/>
    <mergeCell ref="AE6:AI6"/>
    <mergeCell ref="W8:W10"/>
    <mergeCell ref="AC8:AC10"/>
    <mergeCell ref="AD8:AD10"/>
    <mergeCell ref="AJ8:AJ10"/>
    <mergeCell ref="AC6:AD7"/>
    <mergeCell ref="AD11:AD13"/>
    <mergeCell ref="AJ11:AJ13"/>
    <mergeCell ref="AK8:AK10"/>
    <mergeCell ref="T8:T10"/>
    <mergeCell ref="B2:J2"/>
    <mergeCell ref="G3:J3"/>
    <mergeCell ref="B3:C4"/>
    <mergeCell ref="D3:D4"/>
    <mergeCell ref="E3:E4"/>
    <mergeCell ref="F3:F4"/>
    <mergeCell ref="N3:AL3"/>
    <mergeCell ref="M5:S5"/>
    <mergeCell ref="U5:X5"/>
    <mergeCell ref="M8:M10"/>
    <mergeCell ref="N8:N10"/>
    <mergeCell ref="O8:O10"/>
    <mergeCell ref="P8:P10"/>
    <mergeCell ref="R8:R10"/>
    <mergeCell ref="S8:S10"/>
    <mergeCell ref="M6:M7"/>
    <mergeCell ref="X6:AB6"/>
    <mergeCell ref="O6:O7"/>
    <mergeCell ref="P6:P7"/>
    <mergeCell ref="N6:N7"/>
    <mergeCell ref="AJ14:AJ16"/>
    <mergeCell ref="AK14:AK16"/>
    <mergeCell ref="M17:M19"/>
    <mergeCell ref="N17:N19"/>
    <mergeCell ref="O17:O19"/>
    <mergeCell ref="P17:P19"/>
    <mergeCell ref="R17:R19"/>
    <mergeCell ref="M11:M13"/>
    <mergeCell ref="N11:N13"/>
    <mergeCell ref="O11:O13"/>
    <mergeCell ref="P11:P13"/>
    <mergeCell ref="R11:R13"/>
    <mergeCell ref="S11:S13"/>
    <mergeCell ref="N14:N16"/>
    <mergeCell ref="O14:O16"/>
    <mergeCell ref="P14:P16"/>
    <mergeCell ref="AK11:AK13"/>
    <mergeCell ref="R14:R16"/>
    <mergeCell ref="S14:S16"/>
    <mergeCell ref="T14:T16"/>
    <mergeCell ref="U14:U16"/>
    <mergeCell ref="W14:W16"/>
    <mergeCell ref="AC14:AC16"/>
    <mergeCell ref="T11:T13"/>
    <mergeCell ref="U11:U13"/>
    <mergeCell ref="AD14:AD16"/>
    <mergeCell ref="M20:M22"/>
    <mergeCell ref="N20:N22"/>
    <mergeCell ref="O20:O22"/>
    <mergeCell ref="P20:P22"/>
    <mergeCell ref="R20:R22"/>
    <mergeCell ref="S20:S22"/>
    <mergeCell ref="AK17:AK19"/>
    <mergeCell ref="AC20:AC22"/>
    <mergeCell ref="AD20:AD22"/>
    <mergeCell ref="AJ20:AJ22"/>
    <mergeCell ref="AK20:AK22"/>
    <mergeCell ref="S17:S19"/>
    <mergeCell ref="T17:T19"/>
    <mergeCell ref="U20:U22"/>
    <mergeCell ref="T20:T22"/>
    <mergeCell ref="U17:U19"/>
    <mergeCell ref="U23:U25"/>
    <mergeCell ref="AC17:AC19"/>
    <mergeCell ref="AD17:AD19"/>
    <mergeCell ref="AC23:AC25"/>
    <mergeCell ref="AD23:AD25"/>
    <mergeCell ref="AJ17:AJ19"/>
    <mergeCell ref="W17:W19"/>
    <mergeCell ref="W20:W22"/>
    <mergeCell ref="W23:W25"/>
    <mergeCell ref="AJ23:AJ25"/>
    <mergeCell ref="AK23:AK25"/>
    <mergeCell ref="M23:M25"/>
    <mergeCell ref="N23:N25"/>
    <mergeCell ref="O23:O25"/>
    <mergeCell ref="P23:P25"/>
    <mergeCell ref="R23:R25"/>
    <mergeCell ref="S23:S25"/>
    <mergeCell ref="T23:T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60"/>
  <sheetViews>
    <sheetView zoomScale="60" zoomScaleNormal="60" zoomScalePageLayoutView="0" workbookViewId="0" topLeftCell="A1">
      <selection activeCell="O8" sqref="O8:O10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3" width="8.00390625" style="0" customWidth="1"/>
    <col min="14" max="14" width="11.421875" style="0" customWidth="1"/>
    <col min="15" max="15" width="12.7109375" style="0" customWidth="1"/>
    <col min="16" max="16" width="25.57421875" style="0" customWidth="1"/>
    <col min="17" max="17" width="22.00390625" style="0" customWidth="1"/>
    <col min="18" max="18" width="18.421875" style="0" customWidth="1"/>
    <col min="19" max="19" width="14.7109375" style="0" customWidth="1"/>
    <col min="20" max="20" width="15.7109375" style="0" customWidth="1"/>
    <col min="21" max="21" width="9.421875" style="0" customWidth="1"/>
    <col min="25" max="25" width="11.8515625" style="0" bestFit="1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thickBot="1">
      <c r="A2" s="2"/>
      <c r="B2" s="228" t="s">
        <v>116</v>
      </c>
      <c r="C2" s="228"/>
      <c r="D2" s="228"/>
      <c r="E2" s="228"/>
      <c r="F2" s="228"/>
      <c r="G2" s="228"/>
      <c r="H2" s="228"/>
      <c r="I2" s="228"/>
      <c r="J2" s="228"/>
      <c r="K2" s="48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5.25">
      <c r="A3" s="2"/>
      <c r="B3" s="239" t="s">
        <v>1</v>
      </c>
      <c r="C3" s="240"/>
      <c r="D3" s="242" t="s">
        <v>5</v>
      </c>
      <c r="E3" s="209" t="s">
        <v>28</v>
      </c>
      <c r="F3" s="243" t="s">
        <v>46</v>
      </c>
      <c r="G3" s="209" t="s">
        <v>30</v>
      </c>
      <c r="H3" s="209"/>
      <c r="I3" s="209"/>
      <c r="J3" s="209"/>
      <c r="K3" s="81" t="s">
        <v>44</v>
      </c>
      <c r="L3" s="2"/>
      <c r="M3" s="2"/>
      <c r="N3" s="214" t="s">
        <v>131</v>
      </c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</row>
    <row r="4" spans="1:38" ht="16.5" customHeight="1" thickBot="1">
      <c r="A4" s="2"/>
      <c r="B4" s="241"/>
      <c r="C4" s="210"/>
      <c r="D4" s="211"/>
      <c r="E4" s="212"/>
      <c r="F4" s="213"/>
      <c r="G4" s="18" t="s">
        <v>31</v>
      </c>
      <c r="H4" s="70" t="s">
        <v>50</v>
      </c>
      <c r="I4" s="71" t="s">
        <v>51</v>
      </c>
      <c r="J4" s="68" t="s">
        <v>48</v>
      </c>
      <c r="K4" s="99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0.25" thickBot="1">
      <c r="A5" s="2"/>
      <c r="B5" s="74">
        <v>1</v>
      </c>
      <c r="C5" s="11" t="s">
        <v>26</v>
      </c>
      <c r="D5" s="26" t="s">
        <v>37</v>
      </c>
      <c r="E5" s="22">
        <f aca="true" t="shared" si="0" ref="E5:E10">SUM(G5:J5)-F5</f>
        <v>30</v>
      </c>
      <c r="F5" s="23">
        <v>0</v>
      </c>
      <c r="G5" s="155">
        <v>15</v>
      </c>
      <c r="H5" s="155">
        <v>15</v>
      </c>
      <c r="I5" s="22"/>
      <c r="J5" s="22"/>
      <c r="K5" s="101">
        <v>17</v>
      </c>
      <c r="L5" s="2"/>
      <c r="M5" s="236" t="s">
        <v>112</v>
      </c>
      <c r="N5" s="237"/>
      <c r="O5" s="237"/>
      <c r="P5" s="237"/>
      <c r="Q5" s="237"/>
      <c r="R5" s="237"/>
      <c r="S5" s="237"/>
      <c r="T5" s="161"/>
      <c r="U5" s="201">
        <v>44093</v>
      </c>
      <c r="V5" s="201"/>
      <c r="W5" s="201"/>
      <c r="X5" s="20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75">
        <v>2</v>
      </c>
      <c r="C6" s="11" t="s">
        <v>26</v>
      </c>
      <c r="D6" s="26" t="s">
        <v>53</v>
      </c>
      <c r="E6" s="22">
        <f t="shared" si="0"/>
        <v>20</v>
      </c>
      <c r="F6" s="23">
        <v>0</v>
      </c>
      <c r="G6" s="156">
        <v>12</v>
      </c>
      <c r="H6" s="22">
        <v>8</v>
      </c>
      <c r="I6" s="22"/>
      <c r="J6" s="22"/>
      <c r="K6" s="101">
        <v>13</v>
      </c>
      <c r="L6" s="2"/>
      <c r="M6" s="203" t="s">
        <v>1</v>
      </c>
      <c r="N6" s="197" t="s">
        <v>47</v>
      </c>
      <c r="O6" s="205" t="s">
        <v>4</v>
      </c>
      <c r="P6" s="196" t="s">
        <v>5</v>
      </c>
      <c r="Q6" s="221" t="s">
        <v>7</v>
      </c>
      <c r="R6" s="221" t="s">
        <v>0</v>
      </c>
      <c r="S6" s="221" t="s">
        <v>15</v>
      </c>
      <c r="T6" s="223" t="s">
        <v>16</v>
      </c>
      <c r="U6" s="225" t="s">
        <v>21</v>
      </c>
      <c r="V6" s="203" t="s">
        <v>10</v>
      </c>
      <c r="W6" s="227"/>
      <c r="X6" s="203" t="s">
        <v>8</v>
      </c>
      <c r="Y6" s="197"/>
      <c r="Z6" s="197"/>
      <c r="AA6" s="197"/>
      <c r="AB6" s="197"/>
      <c r="AC6" s="217" t="s">
        <v>13</v>
      </c>
      <c r="AD6" s="218"/>
      <c r="AE6" s="203" t="s">
        <v>9</v>
      </c>
      <c r="AF6" s="197"/>
      <c r="AG6" s="197"/>
      <c r="AH6" s="197"/>
      <c r="AI6" s="197"/>
      <c r="AJ6" s="217" t="s">
        <v>13</v>
      </c>
      <c r="AK6" s="218"/>
      <c r="AL6" s="2"/>
    </row>
    <row r="7" spans="1:38" ht="18" customHeight="1">
      <c r="A7" s="2"/>
      <c r="B7" s="75">
        <v>3</v>
      </c>
      <c r="C7" s="11" t="s">
        <v>26</v>
      </c>
      <c r="D7" s="26" t="s">
        <v>6</v>
      </c>
      <c r="E7" s="22">
        <f t="shared" si="0"/>
        <v>20</v>
      </c>
      <c r="F7" s="23">
        <v>0</v>
      </c>
      <c r="G7" s="24">
        <v>10</v>
      </c>
      <c r="H7" s="24">
        <v>10</v>
      </c>
      <c r="I7" s="22"/>
      <c r="J7" s="22"/>
      <c r="K7" s="102">
        <v>9</v>
      </c>
      <c r="L7" s="2"/>
      <c r="M7" s="204"/>
      <c r="N7" s="198"/>
      <c r="O7" s="206"/>
      <c r="P7" s="177"/>
      <c r="Q7" s="222"/>
      <c r="R7" s="222"/>
      <c r="S7" s="222"/>
      <c r="T7" s="224"/>
      <c r="U7" s="226"/>
      <c r="V7" s="58" t="s">
        <v>11</v>
      </c>
      <c r="W7" s="89" t="s">
        <v>1</v>
      </c>
      <c r="X7" s="90">
        <v>1</v>
      </c>
      <c r="Y7" s="13">
        <v>2</v>
      </c>
      <c r="Z7" s="60">
        <v>3</v>
      </c>
      <c r="AA7" s="61">
        <v>4</v>
      </c>
      <c r="AB7" s="76">
        <v>5</v>
      </c>
      <c r="AC7" s="219"/>
      <c r="AD7" s="220"/>
      <c r="AE7" s="78">
        <v>1</v>
      </c>
      <c r="AF7" s="62">
        <v>2</v>
      </c>
      <c r="AG7" s="63">
        <v>3</v>
      </c>
      <c r="AH7" s="64">
        <v>4</v>
      </c>
      <c r="AI7" s="77">
        <v>5</v>
      </c>
      <c r="AJ7" s="219"/>
      <c r="AK7" s="220"/>
      <c r="AL7" s="2"/>
    </row>
    <row r="8" spans="1:38" ht="18" customHeight="1">
      <c r="A8" s="2"/>
      <c r="B8" s="75">
        <v>4</v>
      </c>
      <c r="C8" s="11" t="s">
        <v>26</v>
      </c>
      <c r="D8" s="26" t="s">
        <v>31</v>
      </c>
      <c r="E8" s="22">
        <f t="shared" si="0"/>
        <v>14</v>
      </c>
      <c r="F8" s="23">
        <v>0</v>
      </c>
      <c r="G8" s="59">
        <v>8</v>
      </c>
      <c r="H8" s="160">
        <v>6</v>
      </c>
      <c r="I8" s="69"/>
      <c r="J8" s="22"/>
      <c r="K8" s="102">
        <v>10</v>
      </c>
      <c r="L8" s="2"/>
      <c r="M8" s="200">
        <v>1</v>
      </c>
      <c r="N8" s="202">
        <v>15</v>
      </c>
      <c r="O8" s="175">
        <f>AC8+AJ8</f>
        <v>1098.03</v>
      </c>
      <c r="P8" s="194" t="s">
        <v>74</v>
      </c>
      <c r="Q8" s="87" t="s">
        <v>35</v>
      </c>
      <c r="R8" s="190" t="s">
        <v>36</v>
      </c>
      <c r="S8" s="181" t="s">
        <v>129</v>
      </c>
      <c r="T8" s="184">
        <v>18</v>
      </c>
      <c r="U8" s="186">
        <v>9.5</v>
      </c>
      <c r="V8" s="8">
        <v>9.47</v>
      </c>
      <c r="W8" s="207">
        <v>1</v>
      </c>
      <c r="X8" s="4">
        <v>108</v>
      </c>
      <c r="Y8" s="6"/>
      <c r="Z8" s="6"/>
      <c r="AA8" s="5">
        <v>112</v>
      </c>
      <c r="AB8" s="5">
        <v>111</v>
      </c>
      <c r="AC8" s="167">
        <f>SUM(X8:AB10)</f>
        <v>550.56</v>
      </c>
      <c r="AD8" s="207">
        <v>1</v>
      </c>
      <c r="AE8" s="4">
        <v>107</v>
      </c>
      <c r="AF8" s="6"/>
      <c r="AG8" s="6"/>
      <c r="AH8" s="5">
        <v>111</v>
      </c>
      <c r="AI8" s="5">
        <v>111</v>
      </c>
      <c r="AJ8" s="167">
        <f>SUM(AE8:AI10)</f>
        <v>547.47</v>
      </c>
      <c r="AK8" s="189">
        <v>2</v>
      </c>
      <c r="AL8" s="2"/>
    </row>
    <row r="9" spans="1:38" ht="18" customHeight="1">
      <c r="A9" s="2"/>
      <c r="B9" s="75">
        <v>5</v>
      </c>
      <c r="C9" s="53" t="s">
        <v>25</v>
      </c>
      <c r="D9" s="26" t="s">
        <v>75</v>
      </c>
      <c r="E9" s="22">
        <f t="shared" si="0"/>
        <v>12</v>
      </c>
      <c r="F9" s="23">
        <v>0</v>
      </c>
      <c r="G9" s="22"/>
      <c r="H9" s="156">
        <v>12</v>
      </c>
      <c r="I9" s="22"/>
      <c r="J9" s="22"/>
      <c r="K9" s="102">
        <v>3</v>
      </c>
      <c r="L9" s="2"/>
      <c r="M9" s="200"/>
      <c r="N9" s="202"/>
      <c r="O9" s="175"/>
      <c r="P9" s="194"/>
      <c r="Q9" s="87" t="s">
        <v>34</v>
      </c>
      <c r="R9" s="191"/>
      <c r="S9" s="182"/>
      <c r="T9" s="184"/>
      <c r="U9" s="186"/>
      <c r="V9" s="7"/>
      <c r="W9" s="207"/>
      <c r="X9" s="7"/>
      <c r="Y9" s="38">
        <v>109.56</v>
      </c>
      <c r="Z9" s="5">
        <v>110</v>
      </c>
      <c r="AA9" s="6"/>
      <c r="AB9" s="6"/>
      <c r="AC9" s="167"/>
      <c r="AD9" s="207"/>
      <c r="AE9" s="7"/>
      <c r="AF9" s="38">
        <v>108.47</v>
      </c>
      <c r="AG9" s="5">
        <v>110</v>
      </c>
      <c r="AH9" s="6"/>
      <c r="AI9" s="6"/>
      <c r="AJ9" s="167"/>
      <c r="AK9" s="189"/>
      <c r="AL9" s="2"/>
    </row>
    <row r="10" spans="1:38" ht="18" customHeight="1">
      <c r="A10" s="2"/>
      <c r="B10" s="75">
        <v>6</v>
      </c>
      <c r="C10" s="11" t="s">
        <v>26</v>
      </c>
      <c r="D10" s="26" t="s">
        <v>78</v>
      </c>
      <c r="E10" s="22">
        <f t="shared" si="0"/>
        <v>10</v>
      </c>
      <c r="F10" s="23">
        <v>0</v>
      </c>
      <c r="G10" s="83">
        <v>5</v>
      </c>
      <c r="H10" s="22">
        <v>5</v>
      </c>
      <c r="I10" s="22"/>
      <c r="J10" s="22"/>
      <c r="K10" s="102">
        <v>13</v>
      </c>
      <c r="L10" s="2"/>
      <c r="M10" s="200"/>
      <c r="N10" s="202"/>
      <c r="O10" s="175"/>
      <c r="P10" s="194"/>
      <c r="Q10" s="94"/>
      <c r="R10" s="192"/>
      <c r="S10" s="188"/>
      <c r="T10" s="184"/>
      <c r="U10" s="186"/>
      <c r="V10" s="7"/>
      <c r="W10" s="207"/>
      <c r="X10" s="7"/>
      <c r="Y10" s="6"/>
      <c r="Z10" s="6"/>
      <c r="AA10" s="6"/>
      <c r="AB10" s="6"/>
      <c r="AC10" s="167"/>
      <c r="AD10" s="207"/>
      <c r="AE10" s="7"/>
      <c r="AF10" s="6"/>
      <c r="AG10" s="6"/>
      <c r="AH10" s="6"/>
      <c r="AI10" s="6"/>
      <c r="AJ10" s="167"/>
      <c r="AK10" s="189"/>
      <c r="AL10" s="2"/>
    </row>
    <row r="11" spans="1:38" ht="18" customHeight="1">
      <c r="A11" s="2"/>
      <c r="B11" s="75">
        <v>7</v>
      </c>
      <c r="C11" s="12" t="s">
        <v>100</v>
      </c>
      <c r="D11" s="26" t="s">
        <v>125</v>
      </c>
      <c r="E11" s="22">
        <f>SUM(G11:J11)-F11</f>
        <v>6</v>
      </c>
      <c r="F11" s="23">
        <v>0</v>
      </c>
      <c r="G11" s="22">
        <v>6</v>
      </c>
      <c r="H11" s="22"/>
      <c r="I11" s="22"/>
      <c r="J11" s="22"/>
      <c r="K11" s="101">
        <v>6.5</v>
      </c>
      <c r="L11" s="2"/>
      <c r="M11" s="200">
        <v>2</v>
      </c>
      <c r="N11" s="193">
        <v>12</v>
      </c>
      <c r="O11" s="175">
        <f>AC11+AJ11</f>
        <v>1093.39</v>
      </c>
      <c r="P11" s="177" t="s">
        <v>59</v>
      </c>
      <c r="Q11" s="86" t="s">
        <v>56</v>
      </c>
      <c r="R11" s="190" t="s">
        <v>62</v>
      </c>
      <c r="S11" s="181" t="s">
        <v>114</v>
      </c>
      <c r="T11" s="184">
        <v>34</v>
      </c>
      <c r="U11" s="186">
        <v>3</v>
      </c>
      <c r="V11" s="8">
        <v>9.592</v>
      </c>
      <c r="W11" s="189">
        <v>2</v>
      </c>
      <c r="X11" s="7"/>
      <c r="Y11" s="6"/>
      <c r="Z11" s="5">
        <v>110</v>
      </c>
      <c r="AA11" s="6"/>
      <c r="AB11" s="5">
        <v>110</v>
      </c>
      <c r="AC11" s="167">
        <f>SUM(X11:AB13)</f>
        <v>542.9300000000001</v>
      </c>
      <c r="AD11" s="189">
        <v>2</v>
      </c>
      <c r="AE11" s="4">
        <v>107</v>
      </c>
      <c r="AF11" s="6"/>
      <c r="AG11" s="5">
        <v>113</v>
      </c>
      <c r="AH11" s="6"/>
      <c r="AI11" s="5">
        <v>110</v>
      </c>
      <c r="AJ11" s="167">
        <f>SUM(AE11:AI13)</f>
        <v>550.46</v>
      </c>
      <c r="AK11" s="207">
        <v>1</v>
      </c>
      <c r="AL11" s="2"/>
    </row>
    <row r="12" spans="1:38" ht="18" customHeight="1">
      <c r="A12" s="2"/>
      <c r="B12" s="75">
        <v>8</v>
      </c>
      <c r="C12" s="15"/>
      <c r="D12" s="26"/>
      <c r="E12" s="22"/>
      <c r="F12" s="23"/>
      <c r="G12" s="83"/>
      <c r="H12" s="22"/>
      <c r="I12" s="22"/>
      <c r="J12" s="22"/>
      <c r="K12" s="102"/>
      <c r="L12" s="2"/>
      <c r="M12" s="200"/>
      <c r="N12" s="193"/>
      <c r="O12" s="175"/>
      <c r="P12" s="177"/>
      <c r="Q12" s="94" t="s">
        <v>127</v>
      </c>
      <c r="R12" s="191"/>
      <c r="S12" s="182"/>
      <c r="T12" s="184"/>
      <c r="U12" s="186"/>
      <c r="V12" s="7"/>
      <c r="W12" s="189"/>
      <c r="X12" s="4">
        <v>103</v>
      </c>
      <c r="Y12" s="5">
        <v>108</v>
      </c>
      <c r="Z12" s="6"/>
      <c r="AA12" s="38">
        <v>111.93</v>
      </c>
      <c r="AB12" s="6"/>
      <c r="AC12" s="167"/>
      <c r="AD12" s="189"/>
      <c r="AE12" s="7"/>
      <c r="AF12" s="5">
        <v>108</v>
      </c>
      <c r="AG12" s="6"/>
      <c r="AH12" s="38">
        <v>112.46</v>
      </c>
      <c r="AI12" s="6"/>
      <c r="AJ12" s="167"/>
      <c r="AK12" s="207"/>
      <c r="AL12" s="2"/>
    </row>
    <row r="13" spans="1:38" ht="18" customHeight="1">
      <c r="A13" s="2"/>
      <c r="B13" s="75">
        <v>9</v>
      </c>
      <c r="C13" s="11"/>
      <c r="D13" s="26"/>
      <c r="E13" s="22"/>
      <c r="F13" s="23">
        <f>E13</f>
        <v>0</v>
      </c>
      <c r="G13" s="65"/>
      <c r="H13" s="51"/>
      <c r="I13" s="22"/>
      <c r="J13" s="22"/>
      <c r="K13" s="102"/>
      <c r="L13" s="2"/>
      <c r="M13" s="200"/>
      <c r="N13" s="193"/>
      <c r="O13" s="175"/>
      <c r="P13" s="177"/>
      <c r="Q13" s="86"/>
      <c r="R13" s="192"/>
      <c r="S13" s="188"/>
      <c r="T13" s="184"/>
      <c r="U13" s="186"/>
      <c r="V13" s="7"/>
      <c r="W13" s="189"/>
      <c r="X13" s="7"/>
      <c r="Y13" s="6"/>
      <c r="Z13" s="6"/>
      <c r="AA13" s="6"/>
      <c r="AB13" s="6"/>
      <c r="AC13" s="167"/>
      <c r="AD13" s="189"/>
      <c r="AE13" s="7"/>
      <c r="AF13" s="6"/>
      <c r="AG13" s="6"/>
      <c r="AH13" s="6"/>
      <c r="AI13" s="6"/>
      <c r="AJ13" s="167"/>
      <c r="AK13" s="207"/>
      <c r="AL13" s="2"/>
    </row>
    <row r="14" spans="1:38" ht="18" customHeight="1">
      <c r="A14" s="2"/>
      <c r="B14" s="75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102"/>
      <c r="L14" s="2"/>
      <c r="M14" s="171">
        <v>3</v>
      </c>
      <c r="N14" s="195">
        <v>10</v>
      </c>
      <c r="O14" s="175">
        <f>AC14+AJ14</f>
        <v>1080.6100000000001</v>
      </c>
      <c r="P14" s="177" t="s">
        <v>6</v>
      </c>
      <c r="Q14" s="86" t="s">
        <v>3</v>
      </c>
      <c r="R14" s="190" t="s">
        <v>41</v>
      </c>
      <c r="S14" s="181" t="s">
        <v>114</v>
      </c>
      <c r="T14" s="184">
        <v>7</v>
      </c>
      <c r="U14" s="186">
        <v>5</v>
      </c>
      <c r="V14" s="39">
        <v>10.061</v>
      </c>
      <c r="W14" s="165">
        <v>6</v>
      </c>
      <c r="X14" s="7"/>
      <c r="Y14" s="6"/>
      <c r="Z14" s="38">
        <v>107.43</v>
      </c>
      <c r="AA14" s="5">
        <v>107</v>
      </c>
      <c r="AB14" s="6"/>
      <c r="AC14" s="167">
        <f>SUM(X14:AB16)</f>
        <v>538.4300000000001</v>
      </c>
      <c r="AD14" s="199">
        <v>3</v>
      </c>
      <c r="AE14" s="7"/>
      <c r="AF14" s="6"/>
      <c r="AG14" s="5">
        <v>106</v>
      </c>
      <c r="AH14" s="6"/>
      <c r="AI14" s="6"/>
      <c r="AJ14" s="167">
        <f>SUM(AE14:AI16)</f>
        <v>542.1800000000001</v>
      </c>
      <c r="AK14" s="199">
        <v>3</v>
      </c>
      <c r="AL14" s="2"/>
    </row>
    <row r="15" spans="1:38" ht="18" customHeight="1">
      <c r="A15" s="2"/>
      <c r="B15" s="75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102"/>
      <c r="L15" s="2"/>
      <c r="M15" s="171"/>
      <c r="N15" s="195"/>
      <c r="O15" s="175"/>
      <c r="P15" s="177"/>
      <c r="Q15" s="86" t="s">
        <v>80</v>
      </c>
      <c r="R15" s="191"/>
      <c r="S15" s="182"/>
      <c r="T15" s="184"/>
      <c r="U15" s="186"/>
      <c r="V15" s="7"/>
      <c r="W15" s="165"/>
      <c r="X15" s="7"/>
      <c r="Y15" s="6"/>
      <c r="Z15" s="6"/>
      <c r="AA15" s="6"/>
      <c r="AB15" s="5">
        <v>109</v>
      </c>
      <c r="AC15" s="167"/>
      <c r="AD15" s="199"/>
      <c r="AE15" s="7"/>
      <c r="AF15" s="6"/>
      <c r="AG15" s="6"/>
      <c r="AH15" s="5">
        <v>110</v>
      </c>
      <c r="AI15" s="5">
        <v>109</v>
      </c>
      <c r="AJ15" s="167"/>
      <c r="AK15" s="199"/>
      <c r="AL15" s="2"/>
    </row>
    <row r="16" spans="1:38" ht="18" customHeight="1">
      <c r="A16" s="2"/>
      <c r="B16" s="75">
        <v>12</v>
      </c>
      <c r="C16" s="53"/>
      <c r="D16" s="27"/>
      <c r="E16" s="22"/>
      <c r="F16" s="23">
        <f>E16</f>
        <v>0</v>
      </c>
      <c r="G16" s="59"/>
      <c r="H16" s="22"/>
      <c r="I16" s="22"/>
      <c r="J16" s="22"/>
      <c r="K16" s="102"/>
      <c r="L16" s="2"/>
      <c r="M16" s="171"/>
      <c r="N16" s="195"/>
      <c r="O16" s="175"/>
      <c r="P16" s="177"/>
      <c r="Q16" s="86" t="s">
        <v>104</v>
      </c>
      <c r="R16" s="192"/>
      <c r="S16" s="188"/>
      <c r="T16" s="184"/>
      <c r="U16" s="186"/>
      <c r="V16" s="7"/>
      <c r="W16" s="165"/>
      <c r="X16" s="4">
        <v>107</v>
      </c>
      <c r="Y16" s="5">
        <v>108</v>
      </c>
      <c r="Z16" s="6"/>
      <c r="AA16" s="6"/>
      <c r="AB16" s="6"/>
      <c r="AC16" s="167"/>
      <c r="AD16" s="199"/>
      <c r="AE16" s="66">
        <v>108.18</v>
      </c>
      <c r="AF16" s="5">
        <v>109</v>
      </c>
      <c r="AG16" s="6"/>
      <c r="AH16" s="6"/>
      <c r="AI16" s="6"/>
      <c r="AJ16" s="167"/>
      <c r="AK16" s="199"/>
      <c r="AL16" s="2"/>
    </row>
    <row r="17" spans="1:38" ht="18" customHeight="1">
      <c r="A17" s="2"/>
      <c r="B17" s="75"/>
      <c r="C17" s="52"/>
      <c r="D17" s="27"/>
      <c r="E17" s="22"/>
      <c r="F17" s="23"/>
      <c r="G17" s="22"/>
      <c r="H17" s="22"/>
      <c r="I17" s="22"/>
      <c r="J17" s="22"/>
      <c r="K17" s="102"/>
      <c r="L17" s="2"/>
      <c r="M17" s="171">
        <v>4</v>
      </c>
      <c r="N17" s="173">
        <v>8</v>
      </c>
      <c r="O17" s="175">
        <f>AC17+AJ17</f>
        <v>1061.54</v>
      </c>
      <c r="P17" s="194" t="s">
        <v>53</v>
      </c>
      <c r="Q17" s="86" t="s">
        <v>2</v>
      </c>
      <c r="R17" s="230" t="s">
        <v>115</v>
      </c>
      <c r="S17" s="181" t="s">
        <v>129</v>
      </c>
      <c r="T17" s="184">
        <v>69</v>
      </c>
      <c r="U17" s="186">
        <v>7.5</v>
      </c>
      <c r="V17" s="39">
        <v>9.79</v>
      </c>
      <c r="W17" s="199">
        <v>3</v>
      </c>
      <c r="X17" s="7"/>
      <c r="Y17" s="5">
        <v>105</v>
      </c>
      <c r="Z17" s="5">
        <v>108</v>
      </c>
      <c r="AA17" s="6"/>
      <c r="AB17" s="6"/>
      <c r="AC17" s="167">
        <f>SUM(X17:AB19)</f>
        <v>529.06</v>
      </c>
      <c r="AD17" s="165">
        <v>4</v>
      </c>
      <c r="AE17" s="7"/>
      <c r="AF17" s="5">
        <v>105</v>
      </c>
      <c r="AG17" s="6"/>
      <c r="AH17" s="5">
        <v>109</v>
      </c>
      <c r="AI17" s="38">
        <v>106.48</v>
      </c>
      <c r="AJ17" s="167">
        <f>SUM(AE17:AI19)</f>
        <v>532.48</v>
      </c>
      <c r="AK17" s="165">
        <v>4</v>
      </c>
      <c r="AL17" s="2"/>
    </row>
    <row r="18" spans="1:38" ht="17.25" customHeight="1" thickBot="1">
      <c r="A18" s="2"/>
      <c r="B18" s="103"/>
      <c r="C18" s="104"/>
      <c r="D18" s="105" t="s">
        <v>23</v>
      </c>
      <c r="E18" s="106">
        <f>SUM(E5:E17)</f>
        <v>112</v>
      </c>
      <c r="F18" s="107"/>
      <c r="G18" s="108" t="s">
        <v>24</v>
      </c>
      <c r="H18" s="109" t="s">
        <v>25</v>
      </c>
      <c r="I18" s="110" t="s">
        <v>26</v>
      </c>
      <c r="J18" s="104" t="s">
        <v>27</v>
      </c>
      <c r="K18" s="111"/>
      <c r="L18" s="2"/>
      <c r="M18" s="171"/>
      <c r="N18" s="173"/>
      <c r="O18" s="175"/>
      <c r="P18" s="194"/>
      <c r="Q18" s="86" t="s">
        <v>54</v>
      </c>
      <c r="R18" s="230"/>
      <c r="S18" s="182"/>
      <c r="T18" s="184"/>
      <c r="U18" s="186"/>
      <c r="V18" s="7"/>
      <c r="W18" s="199"/>
      <c r="X18" s="4">
        <v>102</v>
      </c>
      <c r="Y18" s="6"/>
      <c r="Z18" s="6"/>
      <c r="AA18" s="5">
        <v>107</v>
      </c>
      <c r="AB18" s="38">
        <v>107.06</v>
      </c>
      <c r="AC18" s="167"/>
      <c r="AD18" s="165"/>
      <c r="AE18" s="4">
        <v>104</v>
      </c>
      <c r="AF18" s="6"/>
      <c r="AG18" s="5">
        <v>108</v>
      </c>
      <c r="AH18" s="6"/>
      <c r="AI18" s="6"/>
      <c r="AJ18" s="167"/>
      <c r="AK18" s="165"/>
      <c r="AL18" s="2"/>
    </row>
    <row r="19" spans="1:38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71"/>
      <c r="N19" s="173"/>
      <c r="O19" s="175"/>
      <c r="P19" s="194"/>
      <c r="Q19" s="86"/>
      <c r="R19" s="230"/>
      <c r="S19" s="188"/>
      <c r="T19" s="184"/>
      <c r="U19" s="186"/>
      <c r="V19" s="7"/>
      <c r="W19" s="199"/>
      <c r="X19" s="7"/>
      <c r="Y19" s="6"/>
      <c r="Z19" s="6"/>
      <c r="AA19" s="6"/>
      <c r="AB19" s="6"/>
      <c r="AC19" s="167"/>
      <c r="AD19" s="165"/>
      <c r="AE19" s="7"/>
      <c r="AF19" s="6"/>
      <c r="AG19" s="6"/>
      <c r="AH19" s="6"/>
      <c r="AI19" s="6"/>
      <c r="AJ19" s="167"/>
      <c r="AK19" s="165"/>
      <c r="AL19" s="2"/>
    </row>
    <row r="20" spans="1:38" ht="18" customHeight="1" thickBot="1">
      <c r="A20" s="2"/>
      <c r="B20" s="228" t="s">
        <v>117</v>
      </c>
      <c r="C20" s="228"/>
      <c r="D20" s="228"/>
      <c r="E20" s="228"/>
      <c r="F20" s="228"/>
      <c r="G20" s="228"/>
      <c r="H20" s="228"/>
      <c r="I20" s="228"/>
      <c r="J20" s="228"/>
      <c r="K20" s="2"/>
      <c r="L20" s="2"/>
      <c r="M20" s="171">
        <v>5</v>
      </c>
      <c r="N20" s="173">
        <v>6</v>
      </c>
      <c r="O20" s="175">
        <f>AC20+AJ20</f>
        <v>1024.22</v>
      </c>
      <c r="P20" s="232" t="s">
        <v>31</v>
      </c>
      <c r="Q20" s="95" t="s">
        <v>84</v>
      </c>
      <c r="R20" s="190" t="s">
        <v>41</v>
      </c>
      <c r="S20" s="181" t="s">
        <v>129</v>
      </c>
      <c r="T20" s="184">
        <v>55</v>
      </c>
      <c r="U20" s="186">
        <v>5</v>
      </c>
      <c r="V20" s="39">
        <v>9.805</v>
      </c>
      <c r="W20" s="165">
        <v>4</v>
      </c>
      <c r="X20" s="7"/>
      <c r="Y20" s="5">
        <v>102</v>
      </c>
      <c r="Z20" s="5">
        <v>106</v>
      </c>
      <c r="AA20" s="6"/>
      <c r="AB20" s="6"/>
      <c r="AC20" s="167">
        <f>SUM(X20:AB22)</f>
        <v>514.71</v>
      </c>
      <c r="AD20" s="169">
        <v>5</v>
      </c>
      <c r="AE20" s="4">
        <v>102</v>
      </c>
      <c r="AF20" s="6"/>
      <c r="AG20" s="6"/>
      <c r="AH20" s="6"/>
      <c r="AI20" s="5">
        <v>103</v>
      </c>
      <c r="AJ20" s="167">
        <f>SUM(AE20:AI22)</f>
        <v>509.51</v>
      </c>
      <c r="AK20" s="169">
        <v>5</v>
      </c>
      <c r="AL20" s="2"/>
    </row>
    <row r="21" spans="1:38" ht="16.5" customHeight="1">
      <c r="A21" s="2"/>
      <c r="B21" s="239" t="s">
        <v>1</v>
      </c>
      <c r="C21" s="240"/>
      <c r="D21" s="242" t="s">
        <v>7</v>
      </c>
      <c r="E21" s="209" t="s">
        <v>28</v>
      </c>
      <c r="F21" s="235" t="s">
        <v>29</v>
      </c>
      <c r="G21" s="209" t="s">
        <v>30</v>
      </c>
      <c r="H21" s="209"/>
      <c r="I21" s="209"/>
      <c r="J21" s="238"/>
      <c r="K21" s="2"/>
      <c r="L21" s="2"/>
      <c r="M21" s="171"/>
      <c r="N21" s="173"/>
      <c r="O21" s="175"/>
      <c r="P21" s="233"/>
      <c r="Q21" s="94" t="s">
        <v>98</v>
      </c>
      <c r="R21" s="191"/>
      <c r="S21" s="182"/>
      <c r="T21" s="184"/>
      <c r="U21" s="186"/>
      <c r="V21" s="7"/>
      <c r="W21" s="165"/>
      <c r="X21" s="66">
        <v>100.71</v>
      </c>
      <c r="Y21" s="6"/>
      <c r="Z21" s="6"/>
      <c r="AA21" s="6"/>
      <c r="AB21" s="6"/>
      <c r="AC21" s="167"/>
      <c r="AD21" s="169"/>
      <c r="AE21" s="7"/>
      <c r="AF21" s="5">
        <v>104</v>
      </c>
      <c r="AG21" s="38">
        <v>106.51</v>
      </c>
      <c r="AH21" s="6"/>
      <c r="AI21" s="6"/>
      <c r="AJ21" s="167"/>
      <c r="AK21" s="169"/>
      <c r="AL21" s="2"/>
    </row>
    <row r="22" spans="1:38" ht="16.5" customHeight="1">
      <c r="A22" s="2"/>
      <c r="B22" s="241"/>
      <c r="C22" s="210"/>
      <c r="D22" s="211"/>
      <c r="E22" s="212"/>
      <c r="F22" s="229"/>
      <c r="G22" s="18" t="s">
        <v>31</v>
      </c>
      <c r="H22" s="70" t="s">
        <v>50</v>
      </c>
      <c r="I22" s="71" t="s">
        <v>51</v>
      </c>
      <c r="J22" s="163" t="s">
        <v>48</v>
      </c>
      <c r="K22" s="2"/>
      <c r="L22" s="2"/>
      <c r="M22" s="171"/>
      <c r="N22" s="173"/>
      <c r="O22" s="175"/>
      <c r="P22" s="234"/>
      <c r="Q22" s="95" t="s">
        <v>85</v>
      </c>
      <c r="R22" s="192"/>
      <c r="S22" s="188"/>
      <c r="T22" s="184"/>
      <c r="U22" s="186"/>
      <c r="V22" s="7"/>
      <c r="W22" s="165"/>
      <c r="X22" s="7"/>
      <c r="Y22" s="6"/>
      <c r="Z22" s="6"/>
      <c r="AA22" s="5">
        <v>104</v>
      </c>
      <c r="AB22" s="5">
        <v>102</v>
      </c>
      <c r="AC22" s="167"/>
      <c r="AD22" s="169"/>
      <c r="AE22" s="7"/>
      <c r="AF22" s="6"/>
      <c r="AG22" s="6"/>
      <c r="AH22" s="5">
        <v>94</v>
      </c>
      <c r="AI22" s="6"/>
      <c r="AJ22" s="167"/>
      <c r="AK22" s="169"/>
      <c r="AL22" s="2"/>
    </row>
    <row r="23" spans="1:38" ht="16.5" customHeight="1">
      <c r="A23" s="2"/>
      <c r="B23" s="241"/>
      <c r="C23" s="210"/>
      <c r="D23" s="211"/>
      <c r="E23" s="212"/>
      <c r="F23" s="229"/>
      <c r="G23" s="19" t="s">
        <v>118</v>
      </c>
      <c r="H23" s="19" t="s">
        <v>121</v>
      </c>
      <c r="I23" s="19" t="s">
        <v>119</v>
      </c>
      <c r="J23" s="116" t="s">
        <v>120</v>
      </c>
      <c r="K23" s="2"/>
      <c r="L23" s="2"/>
      <c r="M23" s="171">
        <v>6</v>
      </c>
      <c r="N23" s="173">
        <v>5</v>
      </c>
      <c r="O23" s="175">
        <f>AC23+AJ23</f>
        <v>984.3199999999999</v>
      </c>
      <c r="P23" s="177" t="s">
        <v>78</v>
      </c>
      <c r="Q23" s="95" t="s">
        <v>57</v>
      </c>
      <c r="R23" s="190" t="s">
        <v>130</v>
      </c>
      <c r="S23" s="181" t="s">
        <v>114</v>
      </c>
      <c r="T23" s="184">
        <v>66</v>
      </c>
      <c r="U23" s="186">
        <v>7</v>
      </c>
      <c r="V23" s="39">
        <v>9.954</v>
      </c>
      <c r="W23" s="169">
        <v>5</v>
      </c>
      <c r="X23" s="7"/>
      <c r="Y23" s="5">
        <v>103</v>
      </c>
      <c r="Z23" s="5">
        <v>105</v>
      </c>
      <c r="AA23" s="5">
        <v>104</v>
      </c>
      <c r="AB23" s="6"/>
      <c r="AC23" s="167">
        <f>SUM(X23:AB25)</f>
        <v>481.79</v>
      </c>
      <c r="AD23" s="169">
        <v>6</v>
      </c>
      <c r="AE23" s="7"/>
      <c r="AF23" s="5">
        <v>105</v>
      </c>
      <c r="AG23" s="5">
        <v>105</v>
      </c>
      <c r="AH23" s="5">
        <v>105</v>
      </c>
      <c r="AI23" s="6"/>
      <c r="AJ23" s="167">
        <f>SUM(AE23:AI25)</f>
        <v>502.53</v>
      </c>
      <c r="AK23" s="169">
        <v>6</v>
      </c>
      <c r="AL23" s="2"/>
    </row>
    <row r="24" spans="1:38" ht="16.5" customHeight="1">
      <c r="A24" s="2"/>
      <c r="B24" s="117"/>
      <c r="C24" s="85"/>
      <c r="D24" s="79"/>
      <c r="E24" s="80"/>
      <c r="F24" s="82"/>
      <c r="G24" s="19"/>
      <c r="H24" s="19"/>
      <c r="I24" s="19"/>
      <c r="J24" s="116"/>
      <c r="K24" s="2"/>
      <c r="L24" s="2"/>
      <c r="M24" s="171"/>
      <c r="N24" s="173"/>
      <c r="O24" s="175"/>
      <c r="P24" s="177"/>
      <c r="Q24" s="95" t="s">
        <v>128</v>
      </c>
      <c r="R24" s="191"/>
      <c r="S24" s="182"/>
      <c r="T24" s="184"/>
      <c r="U24" s="186"/>
      <c r="V24" s="7"/>
      <c r="W24" s="169"/>
      <c r="X24" s="4">
        <v>88</v>
      </c>
      <c r="Y24" s="6"/>
      <c r="Z24" s="6"/>
      <c r="AA24" s="6"/>
      <c r="AB24" s="38">
        <v>81.79</v>
      </c>
      <c r="AC24" s="167"/>
      <c r="AD24" s="169"/>
      <c r="AE24" s="4">
        <v>89</v>
      </c>
      <c r="AF24" s="6"/>
      <c r="AG24" s="6"/>
      <c r="AH24" s="6"/>
      <c r="AI24" s="38">
        <v>98.53</v>
      </c>
      <c r="AJ24" s="167"/>
      <c r="AK24" s="169"/>
      <c r="AL24" s="2"/>
    </row>
    <row r="25" spans="1:38" ht="18" customHeight="1" thickBot="1">
      <c r="A25" s="2"/>
      <c r="B25" s="74">
        <v>1</v>
      </c>
      <c r="C25" s="11" t="s">
        <v>26</v>
      </c>
      <c r="D25" s="21" t="s">
        <v>35</v>
      </c>
      <c r="E25" s="22">
        <f aca="true" t="shared" si="1" ref="E25:E40">SUM(G25:J25)</f>
        <v>30</v>
      </c>
      <c r="F25" s="23"/>
      <c r="G25" s="155">
        <v>15</v>
      </c>
      <c r="H25" s="155">
        <v>15</v>
      </c>
      <c r="I25" s="69"/>
      <c r="J25" s="118"/>
      <c r="K25" s="2"/>
      <c r="L25" s="2"/>
      <c r="M25" s="172"/>
      <c r="N25" s="174"/>
      <c r="O25" s="176"/>
      <c r="P25" s="178"/>
      <c r="Q25" s="88"/>
      <c r="R25" s="231"/>
      <c r="S25" s="183"/>
      <c r="T25" s="185"/>
      <c r="U25" s="187"/>
      <c r="V25" s="40"/>
      <c r="W25" s="170"/>
      <c r="X25" s="40"/>
      <c r="Y25" s="57"/>
      <c r="Z25" s="57"/>
      <c r="AA25" s="57"/>
      <c r="AB25" s="57"/>
      <c r="AC25" s="168"/>
      <c r="AD25" s="170"/>
      <c r="AE25" s="40"/>
      <c r="AF25" s="57"/>
      <c r="AG25" s="57"/>
      <c r="AH25" s="57"/>
      <c r="AI25" s="57"/>
      <c r="AJ25" s="168"/>
      <c r="AK25" s="170"/>
      <c r="AL25" s="2"/>
    </row>
    <row r="26" spans="1:38" ht="18" customHeight="1">
      <c r="A26" s="2"/>
      <c r="B26" s="74">
        <v>1</v>
      </c>
      <c r="C26" s="11" t="s">
        <v>26</v>
      </c>
      <c r="D26" s="21" t="s">
        <v>34</v>
      </c>
      <c r="E26" s="22">
        <f t="shared" si="1"/>
        <v>30</v>
      </c>
      <c r="F26" s="23"/>
      <c r="G26" s="155">
        <v>15</v>
      </c>
      <c r="H26" s="155">
        <v>15</v>
      </c>
      <c r="I26" s="22"/>
      <c r="J26" s="10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74">
        <v>2</v>
      </c>
      <c r="C27" s="11" t="s">
        <v>26</v>
      </c>
      <c r="D27" s="21" t="s">
        <v>2</v>
      </c>
      <c r="E27" s="22">
        <f t="shared" si="1"/>
        <v>20</v>
      </c>
      <c r="F27" s="23"/>
      <c r="G27" s="156">
        <v>12</v>
      </c>
      <c r="H27" s="22">
        <v>8</v>
      </c>
      <c r="I27" s="22"/>
      <c r="J27" s="10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41"/>
      <c r="Z27" s="4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2"/>
    </row>
    <row r="28" spans="1:38" ht="18" customHeight="1">
      <c r="A28" s="2"/>
      <c r="B28" s="74">
        <v>2</v>
      </c>
      <c r="C28" s="11" t="s">
        <v>26</v>
      </c>
      <c r="D28" s="21" t="s">
        <v>54</v>
      </c>
      <c r="E28" s="22">
        <f t="shared" si="1"/>
        <v>20</v>
      </c>
      <c r="F28" s="23"/>
      <c r="G28" s="156">
        <v>12</v>
      </c>
      <c r="H28" s="22">
        <v>8</v>
      </c>
      <c r="I28" s="22"/>
      <c r="J28" s="102"/>
      <c r="K28" s="2"/>
      <c r="L28" s="2"/>
      <c r="M28" s="2"/>
      <c r="N28" s="2"/>
      <c r="O28" s="43" t="s">
        <v>12</v>
      </c>
      <c r="P28" s="36"/>
      <c r="Q28" s="36"/>
      <c r="R28" s="2"/>
      <c r="S28" s="49" t="s">
        <v>22</v>
      </c>
      <c r="T28" s="44"/>
      <c r="U28" s="44"/>
      <c r="V28" s="44"/>
      <c r="W28" s="2"/>
      <c r="X28" s="1"/>
      <c r="Y28" s="41"/>
      <c r="Z28" s="41"/>
      <c r="AA28" s="41"/>
      <c r="AB28" s="41"/>
      <c r="AC28" s="41"/>
      <c r="AD28" s="45"/>
      <c r="AE28" s="45"/>
      <c r="AF28" s="45"/>
      <c r="AG28" s="45"/>
      <c r="AH28" s="45"/>
      <c r="AI28" s="45"/>
      <c r="AJ28" s="45"/>
      <c r="AK28" s="45"/>
      <c r="AL28" s="2"/>
    </row>
    <row r="29" spans="1:38" ht="18" customHeight="1">
      <c r="A29" s="2"/>
      <c r="B29" s="74">
        <v>3</v>
      </c>
      <c r="C29" s="11" t="s">
        <v>26</v>
      </c>
      <c r="D29" s="21" t="s">
        <v>3</v>
      </c>
      <c r="E29" s="22">
        <f t="shared" si="1"/>
        <v>20</v>
      </c>
      <c r="F29" s="23"/>
      <c r="G29" s="24">
        <v>10</v>
      </c>
      <c r="H29" s="24">
        <v>10</v>
      </c>
      <c r="I29" s="22"/>
      <c r="J29" s="102"/>
      <c r="K29" s="2"/>
      <c r="L29" s="2"/>
      <c r="M29" s="2"/>
      <c r="N29" s="2"/>
      <c r="O29" s="46" t="s">
        <v>19</v>
      </c>
      <c r="P29" s="37"/>
      <c r="Q29" s="37"/>
      <c r="R29" s="2"/>
      <c r="S29" s="49" t="s">
        <v>14</v>
      </c>
      <c r="T29" s="44"/>
      <c r="U29" s="44"/>
      <c r="V29" s="44"/>
      <c r="W29" s="2"/>
      <c r="X29" s="1"/>
      <c r="Y29" s="41"/>
      <c r="Z29" s="41"/>
      <c r="AA29" s="41"/>
      <c r="AB29" s="41"/>
      <c r="AC29" s="41"/>
      <c r="AD29" s="45"/>
      <c r="AE29" s="45"/>
      <c r="AF29" s="45"/>
      <c r="AG29" s="45"/>
      <c r="AH29" s="45"/>
      <c r="AI29" s="45"/>
      <c r="AJ29" s="45"/>
      <c r="AK29" s="45"/>
      <c r="AL29" s="2"/>
    </row>
    <row r="30" spans="1:38" ht="18" customHeight="1">
      <c r="A30" s="2"/>
      <c r="B30" s="74">
        <v>3</v>
      </c>
      <c r="C30" s="11" t="s">
        <v>26</v>
      </c>
      <c r="D30" s="21" t="s">
        <v>40</v>
      </c>
      <c r="E30" s="22">
        <f t="shared" si="1"/>
        <v>20</v>
      </c>
      <c r="F30" s="23"/>
      <c r="G30" s="24">
        <v>10</v>
      </c>
      <c r="H30" s="24">
        <v>10</v>
      </c>
      <c r="I30" s="22"/>
      <c r="J30" s="102"/>
      <c r="K30" s="2"/>
      <c r="L30" s="2"/>
      <c r="M30" s="2"/>
      <c r="N30" s="2"/>
      <c r="O30" s="46" t="s">
        <v>35</v>
      </c>
      <c r="P30" s="37"/>
      <c r="Q30" s="37"/>
      <c r="R30" s="2"/>
      <c r="S30" s="49" t="s">
        <v>18</v>
      </c>
      <c r="T30" s="44"/>
      <c r="U30" s="44"/>
      <c r="V30" s="44"/>
      <c r="W30" s="2"/>
      <c r="X30" s="1"/>
      <c r="Y30" s="41"/>
      <c r="Z30" s="41"/>
      <c r="AA30" s="41"/>
      <c r="AB30" s="41"/>
      <c r="AC30" s="41"/>
      <c r="AD30" s="45"/>
      <c r="AE30" s="45"/>
      <c r="AF30" s="45"/>
      <c r="AG30" s="45"/>
      <c r="AH30" s="45"/>
      <c r="AI30" s="45"/>
      <c r="AJ30" s="45"/>
      <c r="AK30" s="45"/>
      <c r="AL30" s="2"/>
    </row>
    <row r="31" spans="1:38" ht="18.75" customHeight="1">
      <c r="A31" s="2"/>
      <c r="B31" s="74">
        <v>3</v>
      </c>
      <c r="C31" s="11" t="s">
        <v>26</v>
      </c>
      <c r="D31" s="21" t="s">
        <v>81</v>
      </c>
      <c r="E31" s="22">
        <f t="shared" si="1"/>
        <v>20</v>
      </c>
      <c r="F31" s="23"/>
      <c r="G31" s="157">
        <v>10</v>
      </c>
      <c r="H31" s="157">
        <v>10</v>
      </c>
      <c r="I31" s="69"/>
      <c r="J31" s="102"/>
      <c r="K31" s="2"/>
      <c r="L31" s="2"/>
      <c r="M31" s="2"/>
      <c r="N31" s="2"/>
      <c r="O31" s="46"/>
      <c r="P31" s="37"/>
      <c r="Q31" s="37"/>
      <c r="R31" s="2"/>
      <c r="S31" s="49" t="s">
        <v>88</v>
      </c>
      <c r="T31" s="44"/>
      <c r="U31" s="44"/>
      <c r="V31" s="44"/>
      <c r="W31" s="2"/>
      <c r="X31" s="1"/>
      <c r="Y31" s="41"/>
      <c r="Z31" s="41"/>
      <c r="AA31" s="41"/>
      <c r="AB31" s="41"/>
      <c r="AC31" s="41"/>
      <c r="AD31" s="45"/>
      <c r="AE31" s="45"/>
      <c r="AF31" s="45"/>
      <c r="AG31" s="45"/>
      <c r="AH31" s="45"/>
      <c r="AI31" s="45"/>
      <c r="AJ31" s="45"/>
      <c r="AK31" s="45"/>
      <c r="AL31" s="2"/>
    </row>
    <row r="32" spans="1:38" ht="18">
      <c r="A32" s="2"/>
      <c r="B32" s="74">
        <v>4</v>
      </c>
      <c r="C32" s="11" t="s">
        <v>26</v>
      </c>
      <c r="D32" s="56" t="s">
        <v>84</v>
      </c>
      <c r="E32" s="22">
        <f t="shared" si="1"/>
        <v>14</v>
      </c>
      <c r="F32" s="23"/>
      <c r="G32" s="59">
        <v>8</v>
      </c>
      <c r="H32" s="22">
        <v>6</v>
      </c>
      <c r="I32" s="22"/>
      <c r="J32" s="10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41"/>
      <c r="Z32" s="41"/>
      <c r="AA32" s="41"/>
      <c r="AB32" s="41"/>
      <c r="AC32" s="41"/>
      <c r="AD32" s="45"/>
      <c r="AE32" s="45"/>
      <c r="AF32" s="45"/>
      <c r="AG32" s="45"/>
      <c r="AH32" s="45"/>
      <c r="AI32" s="45"/>
      <c r="AJ32" s="45"/>
      <c r="AK32" s="45"/>
      <c r="AL32" s="2"/>
    </row>
    <row r="33" spans="1:38" ht="18">
      <c r="A33" s="2"/>
      <c r="B33" s="74">
        <v>4</v>
      </c>
      <c r="C33" s="11" t="s">
        <v>26</v>
      </c>
      <c r="D33" s="21" t="s">
        <v>98</v>
      </c>
      <c r="E33" s="22">
        <f t="shared" si="1"/>
        <v>14</v>
      </c>
      <c r="F33" s="23"/>
      <c r="G33" s="22">
        <v>8</v>
      </c>
      <c r="H33" s="22">
        <v>6</v>
      </c>
      <c r="I33" s="22"/>
      <c r="J33" s="102"/>
      <c r="K33" s="2"/>
      <c r="L33" s="2"/>
      <c r="M33" s="45"/>
      <c r="AL33" s="2"/>
    </row>
    <row r="34" spans="1:38" ht="18">
      <c r="A34" s="2"/>
      <c r="B34" s="74">
        <v>4</v>
      </c>
      <c r="C34" s="11" t="s">
        <v>26</v>
      </c>
      <c r="D34" s="21" t="s">
        <v>85</v>
      </c>
      <c r="E34" s="22">
        <f t="shared" si="1"/>
        <v>14</v>
      </c>
      <c r="F34" s="23"/>
      <c r="G34" s="22">
        <v>8</v>
      </c>
      <c r="H34" s="160">
        <v>6</v>
      </c>
      <c r="I34" s="22"/>
      <c r="J34" s="102"/>
      <c r="K34" s="2"/>
      <c r="L34" s="2"/>
      <c r="M34" s="45"/>
      <c r="AL34" s="2"/>
    </row>
    <row r="35" spans="1:38" ht="18">
      <c r="A35" s="2"/>
      <c r="B35" s="75">
        <v>5</v>
      </c>
      <c r="C35" s="53" t="s">
        <v>25</v>
      </c>
      <c r="D35" s="21" t="s">
        <v>56</v>
      </c>
      <c r="E35" s="22">
        <f t="shared" si="1"/>
        <v>12</v>
      </c>
      <c r="F35" s="23"/>
      <c r="G35" s="22"/>
      <c r="H35" s="156">
        <v>12</v>
      </c>
      <c r="I35" s="22"/>
      <c r="J35" s="102"/>
      <c r="K35" s="2"/>
      <c r="L35" s="2"/>
      <c r="M35" s="45"/>
      <c r="AL35" s="2"/>
    </row>
    <row r="36" spans="1:38" ht="18">
      <c r="A36" s="2"/>
      <c r="B36" s="75">
        <v>5</v>
      </c>
      <c r="C36" s="53" t="s">
        <v>25</v>
      </c>
      <c r="D36" s="21" t="s">
        <v>127</v>
      </c>
      <c r="E36" s="22">
        <f t="shared" si="1"/>
        <v>12</v>
      </c>
      <c r="F36" s="23"/>
      <c r="G36" s="22"/>
      <c r="H36" s="156">
        <v>12</v>
      </c>
      <c r="I36" s="22"/>
      <c r="J36" s="102"/>
      <c r="K36" s="2"/>
      <c r="L36" s="2"/>
      <c r="M36" s="45"/>
      <c r="AL36" s="2"/>
    </row>
    <row r="37" spans="1:38" ht="18">
      <c r="A37" s="2"/>
      <c r="B37" s="74">
        <v>6</v>
      </c>
      <c r="C37" s="11" t="s">
        <v>26</v>
      </c>
      <c r="D37" s="21" t="s">
        <v>57</v>
      </c>
      <c r="E37" s="22">
        <f t="shared" si="1"/>
        <v>10</v>
      </c>
      <c r="F37" s="23"/>
      <c r="G37" s="22">
        <v>5</v>
      </c>
      <c r="H37" s="22">
        <v>5</v>
      </c>
      <c r="I37" s="22"/>
      <c r="J37" s="119"/>
      <c r="K37" s="2"/>
      <c r="L37" s="2"/>
      <c r="M37" s="45"/>
      <c r="P37" s="41"/>
      <c r="Q37" s="41"/>
      <c r="R37" s="41"/>
      <c r="AL37" s="2"/>
    </row>
    <row r="38" spans="1:38" ht="18">
      <c r="A38" s="2"/>
      <c r="B38" s="74">
        <v>6</v>
      </c>
      <c r="C38" s="11" t="s">
        <v>26</v>
      </c>
      <c r="D38" s="21" t="s">
        <v>82</v>
      </c>
      <c r="E38" s="22">
        <f t="shared" si="1"/>
        <v>10</v>
      </c>
      <c r="F38" s="23"/>
      <c r="G38" s="22">
        <v>5</v>
      </c>
      <c r="H38" s="22">
        <v>5</v>
      </c>
      <c r="I38" s="22"/>
      <c r="J38" s="102"/>
      <c r="K38" s="2"/>
      <c r="L38" s="2"/>
      <c r="M38" s="41"/>
      <c r="P38" s="41"/>
      <c r="Q38" s="41"/>
      <c r="R38" s="41"/>
      <c r="AL38" s="2"/>
    </row>
    <row r="39" spans="1:18" ht="18">
      <c r="A39" s="2"/>
      <c r="B39" s="74">
        <v>7</v>
      </c>
      <c r="C39" s="12" t="s">
        <v>100</v>
      </c>
      <c r="D39" s="21" t="s">
        <v>123</v>
      </c>
      <c r="E39" s="22">
        <f t="shared" si="1"/>
        <v>6</v>
      </c>
      <c r="F39" s="23"/>
      <c r="G39" s="22">
        <v>6</v>
      </c>
      <c r="H39" s="22"/>
      <c r="I39" s="22"/>
      <c r="J39" s="119"/>
      <c r="K39" s="2"/>
      <c r="L39" s="2"/>
      <c r="M39" s="41"/>
      <c r="P39" s="41"/>
      <c r="Q39" s="97"/>
      <c r="R39" s="41"/>
    </row>
    <row r="40" spans="1:18" ht="18">
      <c r="A40" s="2"/>
      <c r="B40" s="74">
        <v>7</v>
      </c>
      <c r="C40" s="12" t="s">
        <v>100</v>
      </c>
      <c r="D40" s="21" t="s">
        <v>124</v>
      </c>
      <c r="E40" s="22">
        <f t="shared" si="1"/>
        <v>6</v>
      </c>
      <c r="F40" s="23"/>
      <c r="G40" s="22">
        <v>6</v>
      </c>
      <c r="H40" s="22"/>
      <c r="I40" s="22"/>
      <c r="J40" s="102"/>
      <c r="K40" s="2"/>
      <c r="L40" s="2"/>
      <c r="P40" s="41"/>
      <c r="Q40" s="97"/>
      <c r="R40" s="41"/>
    </row>
    <row r="41" spans="1:18" ht="18">
      <c r="A41" s="2"/>
      <c r="B41" s="74"/>
      <c r="C41" s="53"/>
      <c r="D41" s="21"/>
      <c r="E41" s="22">
        <f aca="true" t="shared" si="2" ref="E41:E46">SUM(G41:J41)</f>
        <v>0</v>
      </c>
      <c r="F41" s="23"/>
      <c r="G41" s="22"/>
      <c r="H41" s="22"/>
      <c r="I41" s="22"/>
      <c r="J41" s="102"/>
      <c r="K41" s="2"/>
      <c r="L41" s="2"/>
      <c r="P41" s="41"/>
      <c r="Q41" s="97"/>
      <c r="R41" s="41"/>
    </row>
    <row r="42" spans="1:18" ht="18">
      <c r="A42" s="2"/>
      <c r="B42" s="74"/>
      <c r="C42" s="53"/>
      <c r="D42" s="72"/>
      <c r="E42" s="22">
        <f t="shared" si="2"/>
        <v>0</v>
      </c>
      <c r="F42" s="23"/>
      <c r="G42" s="22"/>
      <c r="H42" s="22"/>
      <c r="I42" s="22"/>
      <c r="J42" s="102"/>
      <c r="K42" s="2"/>
      <c r="L42" s="2"/>
      <c r="P42" s="41"/>
      <c r="Q42" s="97"/>
      <c r="R42" s="41"/>
    </row>
    <row r="43" spans="1:18" ht="18">
      <c r="A43" s="2"/>
      <c r="B43" s="74"/>
      <c r="C43" s="53"/>
      <c r="D43" s="21"/>
      <c r="E43" s="22">
        <f t="shared" si="2"/>
        <v>0</v>
      </c>
      <c r="F43" s="23"/>
      <c r="G43" s="22"/>
      <c r="H43" s="22"/>
      <c r="I43" s="22"/>
      <c r="J43" s="119"/>
      <c r="K43" s="2"/>
      <c r="L43" s="2"/>
      <c r="P43" s="41"/>
      <c r="Q43" s="97"/>
      <c r="R43" s="41"/>
    </row>
    <row r="44" spans="1:18" ht="18">
      <c r="A44" s="2"/>
      <c r="B44" s="74"/>
      <c r="C44" s="53"/>
      <c r="D44" s="21"/>
      <c r="E44" s="22">
        <f t="shared" si="2"/>
        <v>0</v>
      </c>
      <c r="F44" s="23"/>
      <c r="G44" s="22"/>
      <c r="H44" s="22"/>
      <c r="I44" s="22"/>
      <c r="J44" s="102"/>
      <c r="K44" s="2"/>
      <c r="L44" s="2"/>
      <c r="P44" s="41"/>
      <c r="Q44" s="97"/>
      <c r="R44" s="41"/>
    </row>
    <row r="45" spans="1:18" ht="18">
      <c r="A45" s="2"/>
      <c r="B45" s="75"/>
      <c r="C45" s="53"/>
      <c r="D45" s="162"/>
      <c r="E45" s="22">
        <f t="shared" si="2"/>
        <v>0</v>
      </c>
      <c r="F45" s="23"/>
      <c r="G45" s="22"/>
      <c r="H45" s="22"/>
      <c r="I45" s="22"/>
      <c r="J45" s="102"/>
      <c r="K45" s="2"/>
      <c r="L45" s="2"/>
      <c r="P45" s="41"/>
      <c r="Q45" s="97"/>
      <c r="R45" s="41"/>
    </row>
    <row r="46" spans="1:18" ht="18">
      <c r="A46" s="2"/>
      <c r="B46" s="75"/>
      <c r="C46" s="12"/>
      <c r="D46" s="162"/>
      <c r="E46" s="22">
        <f t="shared" si="2"/>
        <v>0</v>
      </c>
      <c r="F46" s="23"/>
      <c r="G46" s="22"/>
      <c r="H46" s="22"/>
      <c r="I46" s="22"/>
      <c r="J46" s="119"/>
      <c r="K46" s="2"/>
      <c r="L46" s="2"/>
      <c r="P46" s="41"/>
      <c r="Q46" s="98"/>
      <c r="R46" s="41"/>
    </row>
    <row r="47" spans="1:18" ht="18">
      <c r="A47" s="2"/>
      <c r="B47" s="75"/>
      <c r="C47" s="16"/>
      <c r="D47" s="21"/>
      <c r="E47" s="22">
        <f>SUM(G46:J46)</f>
        <v>0</v>
      </c>
      <c r="F47" s="23"/>
      <c r="G47" s="22"/>
      <c r="H47" s="22"/>
      <c r="I47" s="22"/>
      <c r="J47" s="119"/>
      <c r="K47" s="2"/>
      <c r="L47" s="2"/>
      <c r="P47" s="41"/>
      <c r="Q47" s="97"/>
      <c r="R47" s="41"/>
    </row>
    <row r="48" spans="1:18" ht="18">
      <c r="A48" s="2"/>
      <c r="B48" s="75"/>
      <c r="C48" s="16"/>
      <c r="D48" s="21"/>
      <c r="E48" s="22">
        <f>SUM(G47:J47)</f>
        <v>0</v>
      </c>
      <c r="F48" s="23"/>
      <c r="G48" s="22"/>
      <c r="H48" s="22"/>
      <c r="I48" s="22"/>
      <c r="J48" s="102"/>
      <c r="K48" s="2"/>
      <c r="L48" s="2"/>
      <c r="P48" s="41"/>
      <c r="Q48" s="97"/>
      <c r="R48" s="41"/>
    </row>
    <row r="49" spans="1:18" ht="18">
      <c r="A49" s="2"/>
      <c r="B49" s="75"/>
      <c r="C49" s="16"/>
      <c r="D49" s="21"/>
      <c r="E49" s="22">
        <f>SUM(G48:J48)</f>
        <v>0</v>
      </c>
      <c r="F49" s="23"/>
      <c r="G49" s="22"/>
      <c r="H49" s="22"/>
      <c r="I49" s="22"/>
      <c r="J49" s="102"/>
      <c r="K49" s="2"/>
      <c r="L49" s="2"/>
      <c r="P49" s="41"/>
      <c r="Q49" s="97"/>
      <c r="R49" s="41"/>
    </row>
    <row r="50" spans="1:18" ht="18">
      <c r="A50" s="2"/>
      <c r="B50" s="75"/>
      <c r="C50" s="16"/>
      <c r="D50" s="26"/>
      <c r="E50" s="22"/>
      <c r="F50" s="23"/>
      <c r="G50" s="22"/>
      <c r="H50" s="22"/>
      <c r="I50" s="22"/>
      <c r="J50" s="102"/>
      <c r="K50" s="2"/>
      <c r="L50" s="2"/>
      <c r="P50" s="41"/>
      <c r="Q50" s="97"/>
      <c r="R50" s="41"/>
    </row>
    <row r="51" spans="1:18" ht="18">
      <c r="A51" s="2"/>
      <c r="B51" s="75"/>
      <c r="C51" s="16"/>
      <c r="D51" s="26"/>
      <c r="E51" s="22"/>
      <c r="F51" s="23"/>
      <c r="G51" s="22"/>
      <c r="H51" s="22"/>
      <c r="I51" s="22"/>
      <c r="J51" s="102"/>
      <c r="K51" s="2"/>
      <c r="L51" s="2"/>
      <c r="P51" s="41"/>
      <c r="Q51" s="97"/>
      <c r="R51" s="41"/>
    </row>
    <row r="52" spans="1:18" ht="18.75" thickBot="1">
      <c r="A52" s="2"/>
      <c r="B52" s="120"/>
      <c r="C52" s="121"/>
      <c r="D52" s="122"/>
      <c r="E52" s="123"/>
      <c r="F52" s="124"/>
      <c r="G52" s="107"/>
      <c r="H52" s="107"/>
      <c r="I52" s="107"/>
      <c r="J52" s="126"/>
      <c r="K52" s="2"/>
      <c r="L52" s="2"/>
      <c r="P52" s="41"/>
      <c r="Q52" s="97"/>
      <c r="R52" s="41"/>
    </row>
    <row r="53" spans="1:18" ht="15.75">
      <c r="A53" s="25"/>
      <c r="B53" s="112"/>
      <c r="C53" s="73"/>
      <c r="D53" s="113" t="s">
        <v>23</v>
      </c>
      <c r="E53" s="114">
        <f>SUM(E25:E44)</f>
        <v>258</v>
      </c>
      <c r="F53" s="20"/>
      <c r="G53" s="2"/>
      <c r="H53" s="2"/>
      <c r="I53" s="2"/>
      <c r="J53" s="2"/>
      <c r="K53" s="2"/>
      <c r="L53" s="2"/>
      <c r="P53" s="41"/>
      <c r="Q53" s="97"/>
      <c r="R53" s="41"/>
    </row>
    <row r="54" spans="1:18" ht="15.75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41"/>
      <c r="Q54" s="97"/>
      <c r="R54" s="41"/>
    </row>
    <row r="55" spans="1:18" ht="15.75">
      <c r="A55" s="25"/>
      <c r="B55" s="127" t="s">
        <v>32</v>
      </c>
      <c r="C55" s="47"/>
      <c r="E55" s="1"/>
      <c r="F55" s="1"/>
      <c r="G55" s="9"/>
      <c r="H55" s="9"/>
      <c r="I55" s="9"/>
      <c r="J55" s="9"/>
      <c r="K55" s="2"/>
      <c r="L55" s="2"/>
      <c r="P55" s="41"/>
      <c r="Q55" s="97"/>
      <c r="R55" s="41"/>
    </row>
    <row r="56" spans="1:18" ht="15.75">
      <c r="A56" s="25"/>
      <c r="B56" s="158" t="s">
        <v>33</v>
      </c>
      <c r="C56" s="9"/>
      <c r="D56" s="9"/>
      <c r="E56" s="9"/>
      <c r="F56" s="9"/>
      <c r="G56" s="130"/>
      <c r="H56" s="130"/>
      <c r="I56" s="130"/>
      <c r="J56" s="130"/>
      <c r="K56" s="2"/>
      <c r="L56" s="2"/>
      <c r="P56" s="41"/>
      <c r="Q56" s="97"/>
      <c r="R56" s="41"/>
    </row>
    <row r="57" spans="1:18" ht="15.75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41"/>
      <c r="Q57" s="97"/>
      <c r="R57" s="41"/>
    </row>
    <row r="58" spans="1:18" ht="15.75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41"/>
      <c r="Q58" s="97"/>
      <c r="R58" s="41"/>
    </row>
    <row r="59" spans="16:18" ht="15.75">
      <c r="P59" s="41"/>
      <c r="Q59" s="97"/>
      <c r="R59" s="41"/>
    </row>
    <row r="60" spans="16:18" ht="12.75">
      <c r="P60" s="41"/>
      <c r="Q60" s="41"/>
      <c r="R60" s="41"/>
    </row>
  </sheetData>
  <sheetProtection/>
  <mergeCells count="107">
    <mergeCell ref="B2:J2"/>
    <mergeCell ref="G3:J3"/>
    <mergeCell ref="B20:J20"/>
    <mergeCell ref="G21:J21"/>
    <mergeCell ref="B3:C4"/>
    <mergeCell ref="D3:D4"/>
    <mergeCell ref="E3:E4"/>
    <mergeCell ref="F3:F4"/>
    <mergeCell ref="B21:C23"/>
    <mergeCell ref="D21:D23"/>
    <mergeCell ref="N3:AL3"/>
    <mergeCell ref="M5:S5"/>
    <mergeCell ref="U5:X5"/>
    <mergeCell ref="M6:M7"/>
    <mergeCell ref="N6:N7"/>
    <mergeCell ref="O6:O7"/>
    <mergeCell ref="P6:P7"/>
    <mergeCell ref="Q6:Q7"/>
    <mergeCell ref="T6:T7"/>
    <mergeCell ref="U6:U7"/>
    <mergeCell ref="V6:W6"/>
    <mergeCell ref="R6:R7"/>
    <mergeCell ref="S6:S7"/>
    <mergeCell ref="X6:AB6"/>
    <mergeCell ref="AC6:AD7"/>
    <mergeCell ref="AE6:AI6"/>
    <mergeCell ref="AJ6:AK7"/>
    <mergeCell ref="AC8:AC10"/>
    <mergeCell ref="AD8:AD10"/>
    <mergeCell ref="AJ8:AJ10"/>
    <mergeCell ref="AK8:AK10"/>
    <mergeCell ref="M11:M13"/>
    <mergeCell ref="N11:N13"/>
    <mergeCell ref="O11:O13"/>
    <mergeCell ref="P11:P13"/>
    <mergeCell ref="R11:R13"/>
    <mergeCell ref="S11:S13"/>
    <mergeCell ref="M8:M10"/>
    <mergeCell ref="N8:N10"/>
    <mergeCell ref="O8:O10"/>
    <mergeCell ref="P8:P10"/>
    <mergeCell ref="R8:R10"/>
    <mergeCell ref="S8:S10"/>
    <mergeCell ref="T8:T10"/>
    <mergeCell ref="U8:U10"/>
    <mergeCell ref="W8:W10"/>
    <mergeCell ref="M14:M16"/>
    <mergeCell ref="N14:N16"/>
    <mergeCell ref="O14:O16"/>
    <mergeCell ref="P14:P16"/>
    <mergeCell ref="R14:R16"/>
    <mergeCell ref="S14:S16"/>
    <mergeCell ref="T14:T16"/>
    <mergeCell ref="T23:T25"/>
    <mergeCell ref="AK11:AK13"/>
    <mergeCell ref="T11:T13"/>
    <mergeCell ref="U11:U13"/>
    <mergeCell ref="W11:W13"/>
    <mergeCell ref="AC11:AC13"/>
    <mergeCell ref="AD11:AD13"/>
    <mergeCell ref="AJ11:AJ13"/>
    <mergeCell ref="T17:T19"/>
    <mergeCell ref="U17:U19"/>
    <mergeCell ref="U23:U25"/>
    <mergeCell ref="W23:W25"/>
    <mergeCell ref="W17:W19"/>
    <mergeCell ref="AC17:AC19"/>
    <mergeCell ref="W20:W22"/>
    <mergeCell ref="AC20:AC22"/>
    <mergeCell ref="U20:U22"/>
    <mergeCell ref="S17:S19"/>
    <mergeCell ref="AC23:AC25"/>
    <mergeCell ref="AD23:AD25"/>
    <mergeCell ref="AC14:AC16"/>
    <mergeCell ref="W14:W16"/>
    <mergeCell ref="AJ23:AJ25"/>
    <mergeCell ref="AD14:AD16"/>
    <mergeCell ref="AJ14:AJ16"/>
    <mergeCell ref="T20:T22"/>
    <mergeCell ref="U14:U16"/>
    <mergeCell ref="AK14:AK16"/>
    <mergeCell ref="S23:S25"/>
    <mergeCell ref="AK23:AK25"/>
    <mergeCell ref="AD20:AD22"/>
    <mergeCell ref="AJ20:AJ22"/>
    <mergeCell ref="AK20:AK22"/>
    <mergeCell ref="AD17:AD19"/>
    <mergeCell ref="AJ17:AJ19"/>
    <mergeCell ref="AK17:AK19"/>
    <mergeCell ref="S20:S22"/>
    <mergeCell ref="P20:P22"/>
    <mergeCell ref="E21:E23"/>
    <mergeCell ref="F21:F23"/>
    <mergeCell ref="M17:M19"/>
    <mergeCell ref="N17:N19"/>
    <mergeCell ref="O17:O19"/>
    <mergeCell ref="P17:P19"/>
    <mergeCell ref="R20:R22"/>
    <mergeCell ref="R17:R19"/>
    <mergeCell ref="M23:M25"/>
    <mergeCell ref="N23:N25"/>
    <mergeCell ref="O23:O25"/>
    <mergeCell ref="P23:P25"/>
    <mergeCell ref="R23:R25"/>
    <mergeCell ref="M20:M22"/>
    <mergeCell ref="N20:N22"/>
    <mergeCell ref="O20:O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5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8.140625" style="0" customWidth="1"/>
    <col min="15" max="15" width="12.7109375" style="0" customWidth="1"/>
    <col min="16" max="16" width="25.57421875" style="0" customWidth="1"/>
    <col min="17" max="17" width="21.8515625" style="0" customWidth="1"/>
    <col min="18" max="18" width="18.421875" style="0" customWidth="1"/>
    <col min="19" max="20" width="14.7109375" style="0" customWidth="1"/>
    <col min="21" max="21" width="9.421875" style="0" customWidth="1"/>
    <col min="22" max="22" width="18.421875" style="0" customWidth="1"/>
    <col min="23" max="23" width="14.7109375" style="0" customWidth="1"/>
    <col min="24" max="26" width="11.421875" style="0" customWidth="1"/>
    <col min="28" max="28" width="11.421875" style="0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thickBot="1">
      <c r="A2" s="2"/>
      <c r="B2" s="228" t="s">
        <v>116</v>
      </c>
      <c r="C2" s="228"/>
      <c r="D2" s="228"/>
      <c r="E2" s="228"/>
      <c r="F2" s="228"/>
      <c r="G2" s="228"/>
      <c r="H2" s="228"/>
      <c r="I2" s="228"/>
      <c r="J2" s="228"/>
      <c r="K2" s="48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45" customHeight="1">
      <c r="A3" s="2"/>
      <c r="B3" s="239" t="s">
        <v>1</v>
      </c>
      <c r="C3" s="240"/>
      <c r="D3" s="242" t="s">
        <v>5</v>
      </c>
      <c r="E3" s="209" t="s">
        <v>28</v>
      </c>
      <c r="F3" s="243" t="s">
        <v>46</v>
      </c>
      <c r="G3" s="209" t="s">
        <v>30</v>
      </c>
      <c r="H3" s="209"/>
      <c r="I3" s="209"/>
      <c r="J3" s="209"/>
      <c r="K3" s="81" t="s">
        <v>44</v>
      </c>
      <c r="L3" s="2"/>
      <c r="M3" s="2"/>
      <c r="N3" s="214" t="s">
        <v>131</v>
      </c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</row>
    <row r="4" spans="1:38" ht="12.75" customHeight="1" thickBot="1">
      <c r="A4" s="2"/>
      <c r="B4" s="241"/>
      <c r="C4" s="210"/>
      <c r="D4" s="211"/>
      <c r="E4" s="212"/>
      <c r="F4" s="213"/>
      <c r="G4" s="18" t="s">
        <v>31</v>
      </c>
      <c r="H4" s="70" t="s">
        <v>50</v>
      </c>
      <c r="I4" s="71" t="s">
        <v>51</v>
      </c>
      <c r="J4" s="68" t="s">
        <v>136</v>
      </c>
      <c r="K4" s="99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customHeight="1" thickBot="1">
      <c r="A5" s="2"/>
      <c r="B5" s="74">
        <v>1</v>
      </c>
      <c r="C5" s="11" t="s">
        <v>26</v>
      </c>
      <c r="D5" s="26" t="s">
        <v>37</v>
      </c>
      <c r="E5" s="22">
        <f aca="true" t="shared" si="0" ref="E5:E14">SUM(G5:J5)-F5</f>
        <v>45</v>
      </c>
      <c r="F5" s="23">
        <v>0</v>
      </c>
      <c r="G5" s="155">
        <v>15</v>
      </c>
      <c r="H5" s="155">
        <v>15</v>
      </c>
      <c r="I5" s="155">
        <v>15</v>
      </c>
      <c r="J5" s="22"/>
      <c r="K5" s="101">
        <f>17+8.5</f>
        <v>25.5</v>
      </c>
      <c r="L5" s="2"/>
      <c r="M5" s="244" t="s">
        <v>112</v>
      </c>
      <c r="N5" s="245"/>
      <c r="O5" s="245"/>
      <c r="P5" s="245"/>
      <c r="Q5" s="245"/>
      <c r="R5" s="245"/>
      <c r="S5" s="245"/>
      <c r="T5" s="164"/>
      <c r="U5" s="201">
        <v>44093</v>
      </c>
      <c r="V5" s="201"/>
      <c r="W5" s="201"/>
      <c r="X5" s="20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75">
        <v>2</v>
      </c>
      <c r="C6" s="15" t="s">
        <v>42</v>
      </c>
      <c r="D6" s="26" t="s">
        <v>6</v>
      </c>
      <c r="E6" s="22">
        <f t="shared" si="0"/>
        <v>32</v>
      </c>
      <c r="F6" s="23">
        <v>0</v>
      </c>
      <c r="G6" s="24">
        <v>10</v>
      </c>
      <c r="H6" s="24">
        <v>10</v>
      </c>
      <c r="I6" s="156">
        <v>12</v>
      </c>
      <c r="J6" s="22"/>
      <c r="K6" s="102">
        <f>9+3.5</f>
        <v>12.5</v>
      </c>
      <c r="L6" s="2"/>
      <c r="M6" s="203" t="s">
        <v>1</v>
      </c>
      <c r="N6" s="197" t="s">
        <v>47</v>
      </c>
      <c r="O6" s="205" t="s">
        <v>4</v>
      </c>
      <c r="P6" s="196" t="s">
        <v>5</v>
      </c>
      <c r="Q6" s="221" t="s">
        <v>7</v>
      </c>
      <c r="R6" s="221" t="s">
        <v>0</v>
      </c>
      <c r="S6" s="221" t="s">
        <v>15</v>
      </c>
      <c r="T6" s="223" t="s">
        <v>16</v>
      </c>
      <c r="U6" s="225" t="s">
        <v>21</v>
      </c>
      <c r="V6" s="203" t="s">
        <v>10</v>
      </c>
      <c r="W6" s="227"/>
      <c r="X6" s="203" t="s">
        <v>8</v>
      </c>
      <c r="Y6" s="197"/>
      <c r="Z6" s="197"/>
      <c r="AA6" s="197"/>
      <c r="AB6" s="197"/>
      <c r="AC6" s="217" t="s">
        <v>13</v>
      </c>
      <c r="AD6" s="218"/>
      <c r="AE6" s="203" t="s">
        <v>9</v>
      </c>
      <c r="AF6" s="197"/>
      <c r="AG6" s="197"/>
      <c r="AH6" s="197"/>
      <c r="AI6" s="197"/>
      <c r="AJ6" s="217" t="s">
        <v>13</v>
      </c>
      <c r="AK6" s="218"/>
      <c r="AL6" s="2"/>
    </row>
    <row r="7" spans="1:38" ht="18" customHeight="1">
      <c r="A7" s="2"/>
      <c r="B7" s="75">
        <v>3</v>
      </c>
      <c r="C7" s="73" t="s">
        <v>43</v>
      </c>
      <c r="D7" s="26" t="s">
        <v>53</v>
      </c>
      <c r="E7" s="22">
        <f t="shared" si="0"/>
        <v>24</v>
      </c>
      <c r="F7" s="23">
        <v>0</v>
      </c>
      <c r="G7" s="156">
        <v>12</v>
      </c>
      <c r="H7" s="22">
        <v>8</v>
      </c>
      <c r="I7" s="22">
        <v>4</v>
      </c>
      <c r="J7" s="22"/>
      <c r="K7" s="102">
        <v>20</v>
      </c>
      <c r="L7" s="2"/>
      <c r="M7" s="204"/>
      <c r="N7" s="198"/>
      <c r="O7" s="206"/>
      <c r="P7" s="177"/>
      <c r="Q7" s="222"/>
      <c r="R7" s="222"/>
      <c r="S7" s="222"/>
      <c r="T7" s="224"/>
      <c r="U7" s="226"/>
      <c r="V7" s="58" t="s">
        <v>11</v>
      </c>
      <c r="W7" s="89" t="s">
        <v>1</v>
      </c>
      <c r="X7" s="90">
        <v>1</v>
      </c>
      <c r="Y7" s="13">
        <v>2</v>
      </c>
      <c r="Z7" s="60">
        <v>3</v>
      </c>
      <c r="AA7" s="61">
        <v>4</v>
      </c>
      <c r="AB7" s="76">
        <v>5</v>
      </c>
      <c r="AC7" s="219"/>
      <c r="AD7" s="220"/>
      <c r="AE7" s="78">
        <v>1</v>
      </c>
      <c r="AF7" s="62">
        <v>2</v>
      </c>
      <c r="AG7" s="63">
        <v>3</v>
      </c>
      <c r="AH7" s="64">
        <v>4</v>
      </c>
      <c r="AI7" s="77">
        <v>5</v>
      </c>
      <c r="AJ7" s="219"/>
      <c r="AK7" s="220"/>
      <c r="AL7" s="2"/>
    </row>
    <row r="8" spans="1:38" ht="18" customHeight="1">
      <c r="A8" s="2"/>
      <c r="B8" s="75">
        <v>4</v>
      </c>
      <c r="C8" s="11" t="s">
        <v>26</v>
      </c>
      <c r="D8" s="26" t="s">
        <v>31</v>
      </c>
      <c r="E8" s="22">
        <f t="shared" si="0"/>
        <v>19</v>
      </c>
      <c r="F8" s="23">
        <v>0</v>
      </c>
      <c r="G8" s="59">
        <v>8</v>
      </c>
      <c r="H8" s="160">
        <v>6</v>
      </c>
      <c r="I8" s="22">
        <v>5</v>
      </c>
      <c r="J8" s="22"/>
      <c r="K8" s="102">
        <v>13</v>
      </c>
      <c r="L8" s="2"/>
      <c r="M8" s="200">
        <v>1</v>
      </c>
      <c r="N8" s="202">
        <v>15</v>
      </c>
      <c r="O8" s="175">
        <f>AC8+AJ8</f>
        <v>1595.6799999999998</v>
      </c>
      <c r="P8" s="194" t="s">
        <v>74</v>
      </c>
      <c r="Q8" s="87" t="s">
        <v>35</v>
      </c>
      <c r="R8" s="190" t="s">
        <v>62</v>
      </c>
      <c r="S8" s="181" t="s">
        <v>114</v>
      </c>
      <c r="T8" s="184">
        <v>16</v>
      </c>
      <c r="U8" s="186">
        <v>8.5</v>
      </c>
      <c r="V8" s="8">
        <v>6.478</v>
      </c>
      <c r="W8" s="207">
        <v>1</v>
      </c>
      <c r="X8" s="7"/>
      <c r="Y8" s="6"/>
      <c r="Z8" s="5">
        <v>162</v>
      </c>
      <c r="AA8" s="5">
        <v>162</v>
      </c>
      <c r="AB8" s="38">
        <v>161.86</v>
      </c>
      <c r="AC8" s="167">
        <f>SUM(X8:AB10)</f>
        <v>798.86</v>
      </c>
      <c r="AD8" s="207">
        <v>1</v>
      </c>
      <c r="AE8" s="7"/>
      <c r="AF8" s="6"/>
      <c r="AG8" s="5">
        <v>163</v>
      </c>
      <c r="AH8" s="5">
        <v>163</v>
      </c>
      <c r="AI8" s="5">
        <v>160</v>
      </c>
      <c r="AJ8" s="167">
        <f>SUM(AE8:AI10)</f>
        <v>796.8199999999999</v>
      </c>
      <c r="AK8" s="189">
        <v>2</v>
      </c>
      <c r="AL8" s="2"/>
    </row>
    <row r="9" spans="1:38" ht="18" customHeight="1">
      <c r="A9" s="2"/>
      <c r="B9" s="75">
        <v>5</v>
      </c>
      <c r="C9" s="11" t="s">
        <v>26</v>
      </c>
      <c r="D9" s="26" t="s">
        <v>75</v>
      </c>
      <c r="E9" s="22">
        <f t="shared" si="0"/>
        <v>18</v>
      </c>
      <c r="F9" s="23">
        <v>0</v>
      </c>
      <c r="G9" s="22"/>
      <c r="H9" s="156">
        <v>12</v>
      </c>
      <c r="I9" s="22">
        <v>6</v>
      </c>
      <c r="J9" s="22"/>
      <c r="K9" s="102">
        <v>3</v>
      </c>
      <c r="L9" s="2"/>
      <c r="M9" s="200"/>
      <c r="N9" s="202"/>
      <c r="O9" s="175"/>
      <c r="P9" s="194"/>
      <c r="Q9" s="87" t="s">
        <v>34</v>
      </c>
      <c r="R9" s="191"/>
      <c r="S9" s="182"/>
      <c r="T9" s="184"/>
      <c r="U9" s="186"/>
      <c r="V9" s="7"/>
      <c r="W9" s="207"/>
      <c r="X9" s="5">
        <v>155</v>
      </c>
      <c r="Y9" s="5">
        <v>158</v>
      </c>
      <c r="Z9" s="6"/>
      <c r="AA9" s="6"/>
      <c r="AB9" s="6"/>
      <c r="AC9" s="167"/>
      <c r="AD9" s="207"/>
      <c r="AE9" s="5">
        <v>155</v>
      </c>
      <c r="AF9" s="38">
        <v>155.82</v>
      </c>
      <c r="AG9" s="6"/>
      <c r="AH9" s="6"/>
      <c r="AI9" s="6"/>
      <c r="AJ9" s="167"/>
      <c r="AK9" s="189"/>
      <c r="AL9" s="2"/>
    </row>
    <row r="10" spans="1:38" ht="18" customHeight="1">
      <c r="A10" s="2"/>
      <c r="B10" s="75">
        <v>6</v>
      </c>
      <c r="C10" s="11" t="s">
        <v>26</v>
      </c>
      <c r="D10" s="26" t="s">
        <v>78</v>
      </c>
      <c r="E10" s="22">
        <f t="shared" si="0"/>
        <v>12</v>
      </c>
      <c r="F10" s="23">
        <v>0</v>
      </c>
      <c r="G10" s="83">
        <v>5</v>
      </c>
      <c r="H10" s="22">
        <v>5</v>
      </c>
      <c r="I10" s="22">
        <v>2</v>
      </c>
      <c r="J10" s="22"/>
      <c r="K10" s="101">
        <f>13+8.5</f>
        <v>21.5</v>
      </c>
      <c r="L10" s="2"/>
      <c r="M10" s="200"/>
      <c r="N10" s="202"/>
      <c r="O10" s="175"/>
      <c r="P10" s="194"/>
      <c r="Q10" s="94"/>
      <c r="R10" s="192"/>
      <c r="S10" s="188"/>
      <c r="T10" s="184"/>
      <c r="U10" s="186"/>
      <c r="V10" s="7"/>
      <c r="W10" s="207"/>
      <c r="X10" s="7"/>
      <c r="Y10" s="6"/>
      <c r="Z10" s="6"/>
      <c r="AA10" s="6"/>
      <c r="AB10" s="6"/>
      <c r="AC10" s="167"/>
      <c r="AD10" s="207"/>
      <c r="AE10" s="7"/>
      <c r="AF10" s="6"/>
      <c r="AG10" s="6"/>
      <c r="AH10" s="6"/>
      <c r="AI10" s="6"/>
      <c r="AJ10" s="167"/>
      <c r="AK10" s="189"/>
      <c r="AL10" s="2"/>
    </row>
    <row r="11" spans="1:38" ht="18" customHeight="1">
      <c r="A11" s="2"/>
      <c r="B11" s="75">
        <v>7</v>
      </c>
      <c r="C11" s="53" t="s">
        <v>25</v>
      </c>
      <c r="D11" s="26" t="s">
        <v>51</v>
      </c>
      <c r="E11" s="22">
        <f t="shared" si="0"/>
        <v>10</v>
      </c>
      <c r="F11" s="23">
        <v>0</v>
      </c>
      <c r="G11" s="83"/>
      <c r="H11" s="22"/>
      <c r="I11" s="24">
        <v>10</v>
      </c>
      <c r="J11" s="22"/>
      <c r="K11" s="102">
        <v>5</v>
      </c>
      <c r="L11" s="2"/>
      <c r="M11" s="200">
        <v>2</v>
      </c>
      <c r="N11" s="193">
        <v>12</v>
      </c>
      <c r="O11" s="175">
        <f>AC11+AJ11</f>
        <v>1585.99</v>
      </c>
      <c r="P11" s="177" t="s">
        <v>6</v>
      </c>
      <c r="Q11" s="86" t="s">
        <v>3</v>
      </c>
      <c r="R11" s="190" t="s">
        <v>41</v>
      </c>
      <c r="S11" s="181" t="s">
        <v>114</v>
      </c>
      <c r="T11" s="184">
        <v>4</v>
      </c>
      <c r="U11" s="186">
        <v>3.5</v>
      </c>
      <c r="V11" s="7"/>
      <c r="W11" s="199">
        <v>3</v>
      </c>
      <c r="X11" s="4">
        <v>153</v>
      </c>
      <c r="Y11" s="5">
        <v>155</v>
      </c>
      <c r="Z11" s="6"/>
      <c r="AA11" s="6"/>
      <c r="AB11" s="6"/>
      <c r="AC11" s="167">
        <f>SUM(X11:AB13)</f>
        <v>789.9300000000001</v>
      </c>
      <c r="AD11" s="189">
        <v>2</v>
      </c>
      <c r="AE11" s="4">
        <v>154</v>
      </c>
      <c r="AF11" s="5">
        <v>155</v>
      </c>
      <c r="AG11" s="6"/>
      <c r="AH11" s="6"/>
      <c r="AI11" s="6"/>
      <c r="AJ11" s="167">
        <f>SUM(AE11:AI13)</f>
        <v>796.06</v>
      </c>
      <c r="AK11" s="207">
        <v>1</v>
      </c>
      <c r="AL11" s="2"/>
    </row>
    <row r="12" spans="1:38" ht="18" customHeight="1">
      <c r="A12" s="2"/>
      <c r="B12" s="75">
        <v>8</v>
      </c>
      <c r="C12" s="53" t="s">
        <v>25</v>
      </c>
      <c r="D12" s="26" t="s">
        <v>133</v>
      </c>
      <c r="E12" s="22">
        <f t="shared" si="0"/>
        <v>8</v>
      </c>
      <c r="F12" s="23">
        <v>0</v>
      </c>
      <c r="G12" s="65"/>
      <c r="H12" s="51"/>
      <c r="I12" s="22">
        <v>8</v>
      </c>
      <c r="J12" s="22"/>
      <c r="K12" s="102">
        <v>4.5</v>
      </c>
      <c r="L12" s="2"/>
      <c r="M12" s="200"/>
      <c r="N12" s="193"/>
      <c r="O12" s="175"/>
      <c r="P12" s="177"/>
      <c r="Q12" s="86" t="s">
        <v>104</v>
      </c>
      <c r="R12" s="191"/>
      <c r="S12" s="182"/>
      <c r="T12" s="184"/>
      <c r="U12" s="186"/>
      <c r="V12" s="39">
        <v>6.576</v>
      </c>
      <c r="W12" s="199"/>
      <c r="X12" s="7"/>
      <c r="Y12" s="6"/>
      <c r="Z12" s="5">
        <v>161</v>
      </c>
      <c r="AA12" s="5">
        <v>159</v>
      </c>
      <c r="AB12" s="5">
        <v>161.93</v>
      </c>
      <c r="AC12" s="167"/>
      <c r="AD12" s="189"/>
      <c r="AE12" s="7"/>
      <c r="AF12" s="6"/>
      <c r="AG12" s="5">
        <v>163</v>
      </c>
      <c r="AH12" s="38">
        <v>162.06</v>
      </c>
      <c r="AI12" s="5">
        <v>162</v>
      </c>
      <c r="AJ12" s="167"/>
      <c r="AK12" s="207"/>
      <c r="AL12" s="2"/>
    </row>
    <row r="13" spans="1:38" ht="18" customHeight="1">
      <c r="A13" s="2"/>
      <c r="B13" s="75">
        <v>9</v>
      </c>
      <c r="C13" s="73" t="s">
        <v>100</v>
      </c>
      <c r="D13" s="26" t="s">
        <v>125</v>
      </c>
      <c r="E13" s="22">
        <f t="shared" si="0"/>
        <v>6</v>
      </c>
      <c r="F13" s="23">
        <v>0</v>
      </c>
      <c r="G13" s="22">
        <v>6</v>
      </c>
      <c r="H13" s="22"/>
      <c r="I13" s="22"/>
      <c r="J13" s="22"/>
      <c r="K13" s="101">
        <v>6.5</v>
      </c>
      <c r="L13" s="2"/>
      <c r="M13" s="200"/>
      <c r="N13" s="193"/>
      <c r="O13" s="175"/>
      <c r="P13" s="177"/>
      <c r="Q13" s="86"/>
      <c r="R13" s="192"/>
      <c r="S13" s="188"/>
      <c r="T13" s="184"/>
      <c r="U13" s="186"/>
      <c r="V13" s="7"/>
      <c r="W13" s="199"/>
      <c r="X13" s="7"/>
      <c r="Y13" s="6"/>
      <c r="Z13" s="6"/>
      <c r="AA13" s="6"/>
      <c r="AB13" s="6"/>
      <c r="AC13" s="167"/>
      <c r="AD13" s="189"/>
      <c r="AE13" s="7"/>
      <c r="AF13" s="6"/>
      <c r="AG13" s="6"/>
      <c r="AH13" s="6"/>
      <c r="AI13" s="6"/>
      <c r="AJ13" s="167"/>
      <c r="AK13" s="207"/>
      <c r="AL13" s="2"/>
    </row>
    <row r="14" spans="1:38" ht="18" customHeight="1">
      <c r="A14" s="2"/>
      <c r="B14" s="75">
        <v>10</v>
      </c>
      <c r="C14" s="53" t="s">
        <v>25</v>
      </c>
      <c r="D14" s="27" t="s">
        <v>134</v>
      </c>
      <c r="E14" s="22">
        <f t="shared" si="0"/>
        <v>3</v>
      </c>
      <c r="F14" s="23">
        <v>0</v>
      </c>
      <c r="G14" s="22"/>
      <c r="H14" s="22"/>
      <c r="I14" s="22">
        <v>3</v>
      </c>
      <c r="J14" s="22"/>
      <c r="K14" s="102">
        <v>3.5</v>
      </c>
      <c r="L14" s="2"/>
      <c r="M14" s="171">
        <v>3</v>
      </c>
      <c r="N14" s="195">
        <v>10</v>
      </c>
      <c r="O14" s="175">
        <f>AC14+AJ14</f>
        <v>1565.01</v>
      </c>
      <c r="P14" s="177" t="s">
        <v>51</v>
      </c>
      <c r="Q14" s="94" t="s">
        <v>132</v>
      </c>
      <c r="R14" s="190" t="s">
        <v>36</v>
      </c>
      <c r="S14" s="181" t="s">
        <v>129</v>
      </c>
      <c r="T14" s="184">
        <v>67</v>
      </c>
      <c r="U14" s="186">
        <v>5</v>
      </c>
      <c r="V14" s="39">
        <v>6.485</v>
      </c>
      <c r="W14" s="189">
        <v>2</v>
      </c>
      <c r="X14" s="7"/>
      <c r="Y14" s="5">
        <v>157</v>
      </c>
      <c r="Z14" s="38">
        <v>157.57</v>
      </c>
      <c r="AA14" s="6"/>
      <c r="AB14" s="6"/>
      <c r="AC14" s="167">
        <f>SUM(X14:AB16)</f>
        <v>784.5699999999999</v>
      </c>
      <c r="AD14" s="199">
        <v>3</v>
      </c>
      <c r="AE14" s="66">
        <v>155.44</v>
      </c>
      <c r="AF14" s="6"/>
      <c r="AG14" s="5">
        <v>161</v>
      </c>
      <c r="AH14" s="6"/>
      <c r="AI14" s="5">
        <v>157</v>
      </c>
      <c r="AJ14" s="167">
        <f>SUM(AE14:AI16)</f>
        <v>780.44</v>
      </c>
      <c r="AK14" s="199">
        <v>3</v>
      </c>
      <c r="AL14" s="2"/>
    </row>
    <row r="15" spans="1:38" ht="18" customHeight="1">
      <c r="A15" s="2"/>
      <c r="B15" s="75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102"/>
      <c r="L15" s="2"/>
      <c r="M15" s="171"/>
      <c r="N15" s="195"/>
      <c r="O15" s="175"/>
      <c r="P15" s="177"/>
      <c r="Q15" s="94" t="s">
        <v>103</v>
      </c>
      <c r="R15" s="191"/>
      <c r="S15" s="182"/>
      <c r="T15" s="184"/>
      <c r="U15" s="186"/>
      <c r="V15" s="7"/>
      <c r="W15" s="189"/>
      <c r="X15" s="4">
        <v>154</v>
      </c>
      <c r="Y15" s="6"/>
      <c r="Z15" s="6"/>
      <c r="AA15" s="5">
        <v>157</v>
      </c>
      <c r="AB15" s="5">
        <v>159</v>
      </c>
      <c r="AC15" s="167"/>
      <c r="AD15" s="199"/>
      <c r="AE15" s="7"/>
      <c r="AF15" s="5">
        <v>156</v>
      </c>
      <c r="AG15" s="6"/>
      <c r="AH15" s="5">
        <v>151</v>
      </c>
      <c r="AI15" s="6"/>
      <c r="AJ15" s="167"/>
      <c r="AK15" s="199"/>
      <c r="AL15" s="2"/>
    </row>
    <row r="16" spans="1:38" ht="18" customHeight="1">
      <c r="A16" s="2"/>
      <c r="B16" s="75">
        <v>12</v>
      </c>
      <c r="C16" s="53"/>
      <c r="D16" s="27"/>
      <c r="E16" s="22"/>
      <c r="F16" s="23">
        <f>E16</f>
        <v>0</v>
      </c>
      <c r="G16" s="59"/>
      <c r="H16" s="22"/>
      <c r="I16" s="22"/>
      <c r="J16" s="22"/>
      <c r="K16" s="102"/>
      <c r="L16" s="2"/>
      <c r="M16" s="171"/>
      <c r="N16" s="195"/>
      <c r="O16" s="175"/>
      <c r="P16" s="177"/>
      <c r="Q16" s="86"/>
      <c r="R16" s="192"/>
      <c r="S16" s="188"/>
      <c r="T16" s="184"/>
      <c r="U16" s="186"/>
      <c r="V16" s="7"/>
      <c r="W16" s="189"/>
      <c r="X16" s="7"/>
      <c r="Y16" s="6"/>
      <c r="Z16" s="6"/>
      <c r="AA16" s="6"/>
      <c r="AB16" s="6"/>
      <c r="AC16" s="167"/>
      <c r="AD16" s="199"/>
      <c r="AE16" s="7"/>
      <c r="AF16" s="6"/>
      <c r="AG16" s="6"/>
      <c r="AH16" s="6"/>
      <c r="AI16" s="6"/>
      <c r="AJ16" s="167"/>
      <c r="AK16" s="199"/>
      <c r="AL16" s="2"/>
    </row>
    <row r="17" spans="1:38" ht="18" customHeight="1">
      <c r="A17" s="2"/>
      <c r="B17" s="75"/>
      <c r="C17" s="52"/>
      <c r="D17" s="27"/>
      <c r="E17" s="22"/>
      <c r="F17" s="23"/>
      <c r="G17" s="22"/>
      <c r="H17" s="22"/>
      <c r="I17" s="22"/>
      <c r="J17" s="22"/>
      <c r="K17" s="102"/>
      <c r="L17" s="2"/>
      <c r="M17" s="171">
        <v>4</v>
      </c>
      <c r="N17" s="173">
        <v>8</v>
      </c>
      <c r="O17" s="175">
        <f>AC17+AJ17</f>
        <v>1545.92</v>
      </c>
      <c r="P17" s="194" t="s">
        <v>133</v>
      </c>
      <c r="Q17" s="86" t="s">
        <v>137</v>
      </c>
      <c r="R17" s="190" t="s">
        <v>36</v>
      </c>
      <c r="S17" s="181" t="s">
        <v>136</v>
      </c>
      <c r="T17" s="184">
        <v>34</v>
      </c>
      <c r="U17" s="186">
        <v>4.5</v>
      </c>
      <c r="V17" s="7"/>
      <c r="W17" s="165">
        <v>5</v>
      </c>
      <c r="X17" s="66">
        <v>151.08</v>
      </c>
      <c r="Y17" s="5">
        <v>154</v>
      </c>
      <c r="Z17" s="6"/>
      <c r="AA17" s="6"/>
      <c r="AB17" s="5">
        <v>152</v>
      </c>
      <c r="AC17" s="167">
        <f>SUM(X17:AB19)</f>
        <v>770.08</v>
      </c>
      <c r="AD17" s="165">
        <v>4</v>
      </c>
      <c r="AE17" s="4">
        <v>151</v>
      </c>
      <c r="AF17" s="5">
        <v>156</v>
      </c>
      <c r="AG17" s="6"/>
      <c r="AH17" s="6"/>
      <c r="AI17" s="6"/>
      <c r="AJ17" s="167">
        <f>SUM(AE17:AI19)</f>
        <v>775.84</v>
      </c>
      <c r="AK17" s="165">
        <v>4</v>
      </c>
      <c r="AL17" s="2"/>
    </row>
    <row r="18" spans="1:38" ht="18" customHeight="1" thickBot="1">
      <c r="A18" s="2"/>
      <c r="B18" s="103"/>
      <c r="C18" s="104"/>
      <c r="D18" s="105" t="s">
        <v>23</v>
      </c>
      <c r="E18" s="106">
        <f>SUM(E5:E17)</f>
        <v>177</v>
      </c>
      <c r="F18" s="107"/>
      <c r="G18" s="108" t="s">
        <v>24</v>
      </c>
      <c r="H18" s="109" t="s">
        <v>25</v>
      </c>
      <c r="I18" s="110" t="s">
        <v>26</v>
      </c>
      <c r="J18" s="104" t="s">
        <v>27</v>
      </c>
      <c r="K18" s="111"/>
      <c r="L18" s="2"/>
      <c r="M18" s="171"/>
      <c r="N18" s="173"/>
      <c r="O18" s="175"/>
      <c r="P18" s="194"/>
      <c r="Q18" s="86" t="s">
        <v>138</v>
      </c>
      <c r="R18" s="191"/>
      <c r="S18" s="182"/>
      <c r="T18" s="184"/>
      <c r="U18" s="186"/>
      <c r="V18" s="39">
        <v>6.703</v>
      </c>
      <c r="W18" s="165"/>
      <c r="X18" s="7"/>
      <c r="Y18" s="6"/>
      <c r="Z18" s="5">
        <v>157</v>
      </c>
      <c r="AA18" s="5">
        <v>156</v>
      </c>
      <c r="AB18" s="6"/>
      <c r="AC18" s="167"/>
      <c r="AD18" s="165"/>
      <c r="AE18" s="7"/>
      <c r="AF18" s="6"/>
      <c r="AG18" s="5">
        <v>157</v>
      </c>
      <c r="AH18" s="5">
        <v>158</v>
      </c>
      <c r="AI18" s="38">
        <v>153.84</v>
      </c>
      <c r="AJ18" s="167"/>
      <c r="AK18" s="165"/>
      <c r="AL18" s="2"/>
    </row>
    <row r="19" spans="1:38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71"/>
      <c r="N19" s="173"/>
      <c r="O19" s="175"/>
      <c r="P19" s="194"/>
      <c r="Q19" s="86"/>
      <c r="R19" s="192"/>
      <c r="S19" s="188"/>
      <c r="T19" s="184"/>
      <c r="U19" s="186"/>
      <c r="V19" s="7"/>
      <c r="W19" s="165"/>
      <c r="X19" s="7"/>
      <c r="Y19" s="6"/>
      <c r="Z19" s="6"/>
      <c r="AA19" s="6"/>
      <c r="AB19" s="6"/>
      <c r="AC19" s="167"/>
      <c r="AD19" s="165"/>
      <c r="AE19" s="7"/>
      <c r="AF19" s="6"/>
      <c r="AG19" s="6"/>
      <c r="AH19" s="6"/>
      <c r="AI19" s="6"/>
      <c r="AJ19" s="167"/>
      <c r="AK19" s="165"/>
      <c r="AL19" s="2"/>
    </row>
    <row r="20" spans="1:38" ht="18" customHeight="1" thickBot="1">
      <c r="A20" s="2"/>
      <c r="B20" s="228" t="s">
        <v>117</v>
      </c>
      <c r="C20" s="228"/>
      <c r="D20" s="228"/>
      <c r="E20" s="228"/>
      <c r="F20" s="228"/>
      <c r="G20" s="228"/>
      <c r="H20" s="228"/>
      <c r="I20" s="228"/>
      <c r="J20" s="228"/>
      <c r="K20" s="2"/>
      <c r="L20" s="2"/>
      <c r="M20" s="171">
        <v>5</v>
      </c>
      <c r="N20" s="173">
        <v>6</v>
      </c>
      <c r="O20" s="175">
        <f>AC20+AJ20</f>
        <v>1514.77</v>
      </c>
      <c r="P20" s="177" t="s">
        <v>59</v>
      </c>
      <c r="Q20" s="86" t="s">
        <v>56</v>
      </c>
      <c r="R20" s="190" t="s">
        <v>62</v>
      </c>
      <c r="S20" s="181" t="s">
        <v>114</v>
      </c>
      <c r="T20" s="184">
        <v>74</v>
      </c>
      <c r="U20" s="186">
        <v>3.5</v>
      </c>
      <c r="V20" s="39">
        <v>6.845</v>
      </c>
      <c r="W20" s="165">
        <v>6</v>
      </c>
      <c r="X20" s="4">
        <v>149</v>
      </c>
      <c r="Y20" s="5">
        <v>151</v>
      </c>
      <c r="Z20" s="6"/>
      <c r="AA20" s="6"/>
      <c r="AB20" s="38">
        <v>154.19</v>
      </c>
      <c r="AC20" s="167">
        <f>SUM(X20:AB22)</f>
        <v>758.19</v>
      </c>
      <c r="AD20" s="169">
        <v>5</v>
      </c>
      <c r="AE20" s="4">
        <v>150</v>
      </c>
      <c r="AF20" s="6"/>
      <c r="AG20" s="6"/>
      <c r="AH20" s="6"/>
      <c r="AI20" s="5">
        <v>156</v>
      </c>
      <c r="AJ20" s="167">
        <f>SUM(AE20:AI22)</f>
        <v>756.58</v>
      </c>
      <c r="AK20" s="169">
        <v>5</v>
      </c>
      <c r="AL20" s="2"/>
    </row>
    <row r="21" spans="1:38" ht="18" customHeight="1">
      <c r="A21" s="2"/>
      <c r="B21" s="239" t="s">
        <v>1</v>
      </c>
      <c r="C21" s="240"/>
      <c r="D21" s="242" t="s">
        <v>7</v>
      </c>
      <c r="E21" s="209" t="s">
        <v>28</v>
      </c>
      <c r="F21" s="235" t="s">
        <v>29</v>
      </c>
      <c r="G21" s="209" t="s">
        <v>30</v>
      </c>
      <c r="H21" s="209"/>
      <c r="I21" s="209"/>
      <c r="J21" s="238"/>
      <c r="K21" s="2"/>
      <c r="L21" s="2"/>
      <c r="M21" s="171"/>
      <c r="N21" s="173"/>
      <c r="O21" s="175"/>
      <c r="P21" s="177"/>
      <c r="Q21" s="94" t="s">
        <v>127</v>
      </c>
      <c r="R21" s="191"/>
      <c r="S21" s="182"/>
      <c r="T21" s="184"/>
      <c r="U21" s="186"/>
      <c r="V21" s="7"/>
      <c r="W21" s="165"/>
      <c r="X21" s="7"/>
      <c r="Y21" s="6"/>
      <c r="Z21" s="5">
        <v>153</v>
      </c>
      <c r="AA21" s="5">
        <v>151</v>
      </c>
      <c r="AB21" s="6"/>
      <c r="AC21" s="167"/>
      <c r="AD21" s="169"/>
      <c r="AE21" s="7"/>
      <c r="AF21" s="5">
        <v>144</v>
      </c>
      <c r="AG21" s="38">
        <v>153.58</v>
      </c>
      <c r="AH21" s="5">
        <v>153</v>
      </c>
      <c r="AI21" s="6"/>
      <c r="AJ21" s="167"/>
      <c r="AK21" s="169"/>
      <c r="AL21" s="2"/>
    </row>
    <row r="22" spans="1:38" ht="18" customHeight="1">
      <c r="A22" s="2"/>
      <c r="B22" s="241"/>
      <c r="C22" s="210"/>
      <c r="D22" s="211"/>
      <c r="E22" s="212"/>
      <c r="F22" s="229"/>
      <c r="G22" s="18" t="s">
        <v>31</v>
      </c>
      <c r="H22" s="70" t="s">
        <v>50</v>
      </c>
      <c r="I22" s="71" t="s">
        <v>51</v>
      </c>
      <c r="J22" s="163" t="s">
        <v>136</v>
      </c>
      <c r="K22" s="2"/>
      <c r="L22" s="2"/>
      <c r="M22" s="171"/>
      <c r="N22" s="173"/>
      <c r="O22" s="175"/>
      <c r="P22" s="177"/>
      <c r="Q22" s="86"/>
      <c r="R22" s="192"/>
      <c r="S22" s="188"/>
      <c r="T22" s="184"/>
      <c r="U22" s="186"/>
      <c r="V22" s="7"/>
      <c r="W22" s="165"/>
      <c r="X22" s="7"/>
      <c r="Y22" s="6"/>
      <c r="Z22" s="6"/>
      <c r="AA22" s="6"/>
      <c r="AB22" s="6"/>
      <c r="AC22" s="167"/>
      <c r="AD22" s="169"/>
      <c r="AE22" s="7"/>
      <c r="AF22" s="6"/>
      <c r="AG22" s="6"/>
      <c r="AH22" s="6"/>
      <c r="AI22" s="6"/>
      <c r="AJ22" s="167"/>
      <c r="AK22" s="169"/>
      <c r="AL22" s="2"/>
    </row>
    <row r="23" spans="1:38" ht="18" customHeight="1">
      <c r="A23" s="2"/>
      <c r="B23" s="241"/>
      <c r="C23" s="210"/>
      <c r="D23" s="211"/>
      <c r="E23" s="212"/>
      <c r="F23" s="229"/>
      <c r="G23" s="19" t="s">
        <v>118</v>
      </c>
      <c r="H23" s="19" t="s">
        <v>121</v>
      </c>
      <c r="I23" s="19" t="s">
        <v>142</v>
      </c>
      <c r="J23" s="116" t="s">
        <v>141</v>
      </c>
      <c r="K23" s="2"/>
      <c r="L23" s="2"/>
      <c r="M23" s="171">
        <v>6</v>
      </c>
      <c r="N23" s="173">
        <v>5</v>
      </c>
      <c r="O23" s="175">
        <f>AC23+AJ23</f>
        <v>1483.85</v>
      </c>
      <c r="P23" s="232" t="s">
        <v>31</v>
      </c>
      <c r="Q23" s="95" t="s">
        <v>84</v>
      </c>
      <c r="R23" s="190" t="s">
        <v>41</v>
      </c>
      <c r="S23" s="181" t="s">
        <v>129</v>
      </c>
      <c r="T23" s="184">
        <v>9</v>
      </c>
      <c r="U23" s="186">
        <v>3</v>
      </c>
      <c r="V23" s="39">
        <v>6.927</v>
      </c>
      <c r="W23" s="165">
        <v>8</v>
      </c>
      <c r="X23" s="7"/>
      <c r="Y23" s="5">
        <v>147</v>
      </c>
      <c r="Z23" s="5">
        <v>153</v>
      </c>
      <c r="AA23" s="6"/>
      <c r="AB23" s="6"/>
      <c r="AC23" s="167">
        <f>SUM(X23:AB25)</f>
        <v>745.48</v>
      </c>
      <c r="AD23" s="169">
        <v>6</v>
      </c>
      <c r="AE23" s="7"/>
      <c r="AF23" s="5">
        <v>145</v>
      </c>
      <c r="AG23" s="6"/>
      <c r="AH23" s="6"/>
      <c r="AI23" s="6"/>
      <c r="AJ23" s="167">
        <f>SUM(AE23:AI25)</f>
        <v>738.37</v>
      </c>
      <c r="AK23" s="169">
        <v>5</v>
      </c>
      <c r="AL23" s="2"/>
    </row>
    <row r="24" spans="1:38" ht="18" customHeight="1">
      <c r="A24" s="2"/>
      <c r="B24" s="117"/>
      <c r="C24" s="85"/>
      <c r="D24" s="79"/>
      <c r="E24" s="80"/>
      <c r="F24" s="82"/>
      <c r="G24" s="19"/>
      <c r="H24" s="19"/>
      <c r="I24" s="19"/>
      <c r="J24" s="116"/>
      <c r="K24" s="2"/>
      <c r="L24" s="2"/>
      <c r="M24" s="171"/>
      <c r="N24" s="173"/>
      <c r="O24" s="175"/>
      <c r="P24" s="233"/>
      <c r="Q24" s="94" t="s">
        <v>98</v>
      </c>
      <c r="R24" s="191"/>
      <c r="S24" s="182"/>
      <c r="T24" s="184"/>
      <c r="U24" s="186"/>
      <c r="V24" s="7"/>
      <c r="W24" s="165"/>
      <c r="X24" s="4">
        <v>142</v>
      </c>
      <c r="Y24" s="6"/>
      <c r="Z24" s="6"/>
      <c r="AA24" s="6"/>
      <c r="AB24" s="6"/>
      <c r="AC24" s="167"/>
      <c r="AD24" s="169"/>
      <c r="AE24" s="7"/>
      <c r="AF24" s="6"/>
      <c r="AG24" s="5">
        <v>152</v>
      </c>
      <c r="AH24" s="38">
        <v>147</v>
      </c>
      <c r="AI24" s="6"/>
      <c r="AJ24" s="167"/>
      <c r="AK24" s="169"/>
      <c r="AL24" s="2"/>
    </row>
    <row r="25" spans="1:38" ht="18" customHeight="1">
      <c r="A25" s="2"/>
      <c r="B25" s="74">
        <v>1</v>
      </c>
      <c r="C25" s="11" t="s">
        <v>26</v>
      </c>
      <c r="D25" s="21" t="s">
        <v>35</v>
      </c>
      <c r="E25" s="22">
        <f>SUM(G25:J25)</f>
        <v>45</v>
      </c>
      <c r="F25" s="23"/>
      <c r="G25" s="155">
        <v>15</v>
      </c>
      <c r="H25" s="155">
        <v>15</v>
      </c>
      <c r="I25" s="155">
        <v>15</v>
      </c>
      <c r="J25" s="118"/>
      <c r="K25" s="2"/>
      <c r="L25" s="2"/>
      <c r="M25" s="171"/>
      <c r="N25" s="173"/>
      <c r="O25" s="175"/>
      <c r="P25" s="234"/>
      <c r="Q25" s="95" t="s">
        <v>85</v>
      </c>
      <c r="R25" s="192"/>
      <c r="S25" s="188"/>
      <c r="T25" s="184"/>
      <c r="U25" s="186"/>
      <c r="V25" s="7"/>
      <c r="W25" s="165"/>
      <c r="X25" s="7"/>
      <c r="Y25" s="6"/>
      <c r="Z25" s="6"/>
      <c r="AA25" s="38">
        <v>153.48</v>
      </c>
      <c r="AB25" s="5">
        <v>150</v>
      </c>
      <c r="AC25" s="167"/>
      <c r="AD25" s="169"/>
      <c r="AE25" s="4">
        <v>142</v>
      </c>
      <c r="AF25" s="6"/>
      <c r="AG25" s="6"/>
      <c r="AH25" s="6"/>
      <c r="AI25" s="38">
        <v>152.37</v>
      </c>
      <c r="AJ25" s="167"/>
      <c r="AK25" s="169"/>
      <c r="AL25" s="2"/>
    </row>
    <row r="26" spans="1:38" ht="18" customHeight="1">
      <c r="A26" s="2"/>
      <c r="B26" s="74">
        <v>1</v>
      </c>
      <c r="C26" s="11" t="s">
        <v>26</v>
      </c>
      <c r="D26" s="21" t="s">
        <v>34</v>
      </c>
      <c r="E26" s="22">
        <f>SUM(G26:J26)</f>
        <v>45</v>
      </c>
      <c r="F26" s="23"/>
      <c r="G26" s="155">
        <v>15</v>
      </c>
      <c r="H26" s="155">
        <v>15</v>
      </c>
      <c r="I26" s="155">
        <v>15</v>
      </c>
      <c r="J26" s="102"/>
      <c r="K26" s="2"/>
      <c r="L26" s="2"/>
      <c r="M26" s="171">
        <v>7</v>
      </c>
      <c r="N26" s="173">
        <v>4</v>
      </c>
      <c r="O26" s="175">
        <f>AC26+AJ26</f>
        <v>1482.6599999999999</v>
      </c>
      <c r="P26" s="232" t="s">
        <v>53</v>
      </c>
      <c r="Q26" s="95" t="s">
        <v>2</v>
      </c>
      <c r="R26" s="190" t="s">
        <v>36</v>
      </c>
      <c r="S26" s="181" t="s">
        <v>114</v>
      </c>
      <c r="T26" s="184">
        <v>63</v>
      </c>
      <c r="U26" s="186">
        <v>7</v>
      </c>
      <c r="V26" s="39">
        <v>6.878</v>
      </c>
      <c r="W26" s="165">
        <v>7</v>
      </c>
      <c r="X26" s="4">
        <v>137</v>
      </c>
      <c r="Y26" s="6"/>
      <c r="Z26" s="6"/>
      <c r="AA26" s="6"/>
      <c r="AB26" s="38">
        <v>153.59</v>
      </c>
      <c r="AC26" s="167">
        <f>SUM(X26:AB28)</f>
        <v>736.59</v>
      </c>
      <c r="AD26" s="169">
        <v>8</v>
      </c>
      <c r="AE26" s="7"/>
      <c r="AF26" s="5">
        <v>150</v>
      </c>
      <c r="AG26" s="5">
        <v>153</v>
      </c>
      <c r="AH26" s="6"/>
      <c r="AI26" s="6"/>
      <c r="AJ26" s="167">
        <f>SUM(AE26:AI28)</f>
        <v>746.0699999999999</v>
      </c>
      <c r="AK26" s="169">
        <v>5</v>
      </c>
      <c r="AL26" s="2"/>
    </row>
    <row r="27" spans="1:38" ht="18" customHeight="1">
      <c r="A27" s="2"/>
      <c r="B27" s="74">
        <v>2</v>
      </c>
      <c r="C27" s="15" t="s">
        <v>42</v>
      </c>
      <c r="D27" s="21" t="s">
        <v>3</v>
      </c>
      <c r="E27" s="22">
        <f>SUM(G27:J27)</f>
        <v>32</v>
      </c>
      <c r="F27" s="23"/>
      <c r="G27" s="24">
        <v>10</v>
      </c>
      <c r="H27" s="24">
        <v>10</v>
      </c>
      <c r="I27" s="156">
        <v>12</v>
      </c>
      <c r="J27" s="102"/>
      <c r="K27" s="2"/>
      <c r="L27" s="2"/>
      <c r="M27" s="171"/>
      <c r="N27" s="173"/>
      <c r="O27" s="175"/>
      <c r="P27" s="233"/>
      <c r="Q27" s="94" t="s">
        <v>54</v>
      </c>
      <c r="R27" s="191"/>
      <c r="S27" s="182"/>
      <c r="T27" s="184"/>
      <c r="U27" s="186"/>
      <c r="V27" s="7"/>
      <c r="W27" s="165"/>
      <c r="X27" s="7"/>
      <c r="Y27" s="5">
        <v>143</v>
      </c>
      <c r="Z27" s="5">
        <v>150</v>
      </c>
      <c r="AA27" s="5">
        <v>153</v>
      </c>
      <c r="AB27" s="6"/>
      <c r="AC27" s="167"/>
      <c r="AD27" s="169"/>
      <c r="AE27" s="4">
        <v>145</v>
      </c>
      <c r="AF27" s="6"/>
      <c r="AG27" s="6"/>
      <c r="AH27" s="5">
        <v>148</v>
      </c>
      <c r="AI27" s="38">
        <v>150.07</v>
      </c>
      <c r="AJ27" s="167"/>
      <c r="AK27" s="169"/>
      <c r="AL27" s="2"/>
    </row>
    <row r="28" spans="1:38" ht="18" customHeight="1">
      <c r="A28" s="2"/>
      <c r="B28" s="74">
        <v>2</v>
      </c>
      <c r="C28" s="15" t="s">
        <v>42</v>
      </c>
      <c r="D28" s="21" t="s">
        <v>81</v>
      </c>
      <c r="E28" s="22">
        <f>SUM(G28:J28)</f>
        <v>32</v>
      </c>
      <c r="F28" s="23"/>
      <c r="G28" s="157">
        <v>10</v>
      </c>
      <c r="H28" s="157">
        <v>10</v>
      </c>
      <c r="I28" s="156">
        <v>12</v>
      </c>
      <c r="J28" s="102"/>
      <c r="K28" s="2"/>
      <c r="L28" s="2"/>
      <c r="M28" s="171"/>
      <c r="N28" s="173"/>
      <c r="O28" s="175"/>
      <c r="P28" s="234"/>
      <c r="Q28" s="95"/>
      <c r="R28" s="192"/>
      <c r="S28" s="188"/>
      <c r="T28" s="184"/>
      <c r="U28" s="186"/>
      <c r="V28" s="7"/>
      <c r="W28" s="165"/>
      <c r="X28" s="7"/>
      <c r="Y28" s="6"/>
      <c r="Z28" s="6"/>
      <c r="AA28" s="6"/>
      <c r="AB28" s="6"/>
      <c r="AC28" s="167"/>
      <c r="AD28" s="169"/>
      <c r="AE28" s="7"/>
      <c r="AF28" s="6"/>
      <c r="AG28" s="6"/>
      <c r="AH28" s="6"/>
      <c r="AI28" s="6"/>
      <c r="AJ28" s="167"/>
      <c r="AK28" s="169"/>
      <c r="AL28" s="2"/>
    </row>
    <row r="29" spans="1:38" ht="18" customHeight="1">
      <c r="A29" s="2"/>
      <c r="B29" s="74">
        <v>3</v>
      </c>
      <c r="C29" s="73" t="s">
        <v>43</v>
      </c>
      <c r="D29" s="21" t="s">
        <v>2</v>
      </c>
      <c r="E29" s="22">
        <f>SUM(G29:J29)</f>
        <v>24</v>
      </c>
      <c r="F29" s="23"/>
      <c r="G29" s="156">
        <v>12</v>
      </c>
      <c r="H29" s="22">
        <v>8</v>
      </c>
      <c r="I29" s="22">
        <v>4</v>
      </c>
      <c r="J29" s="102"/>
      <c r="K29" s="2"/>
      <c r="L29" s="2"/>
      <c r="M29" s="171">
        <v>8</v>
      </c>
      <c r="N29" s="173">
        <v>3</v>
      </c>
      <c r="O29" s="175">
        <f>AC29+AJ29</f>
        <v>1421.15</v>
      </c>
      <c r="P29" s="232" t="s">
        <v>134</v>
      </c>
      <c r="Q29" s="95" t="s">
        <v>64</v>
      </c>
      <c r="R29" s="190" t="s">
        <v>135</v>
      </c>
      <c r="S29" s="181" t="s">
        <v>129</v>
      </c>
      <c r="T29" s="184">
        <v>59</v>
      </c>
      <c r="U29" s="186">
        <v>3.5</v>
      </c>
      <c r="V29" s="39">
        <v>6.684</v>
      </c>
      <c r="W29" s="165">
        <v>4</v>
      </c>
      <c r="X29" s="4">
        <v>149</v>
      </c>
      <c r="Y29" s="5">
        <v>153</v>
      </c>
      <c r="Z29" s="6"/>
      <c r="AA29" s="6"/>
      <c r="AB29" s="6"/>
      <c r="AC29" s="167">
        <f>SUM(X29:AB31)</f>
        <v>737.0699999999999</v>
      </c>
      <c r="AD29" s="169">
        <v>7</v>
      </c>
      <c r="AE29" s="4">
        <v>135</v>
      </c>
      <c r="AF29" s="6"/>
      <c r="AG29" s="6"/>
      <c r="AH29" s="6"/>
      <c r="AI29" s="6"/>
      <c r="AJ29" s="167">
        <f>SUM(AE29:AI31)</f>
        <v>684.08</v>
      </c>
      <c r="AK29" s="169">
        <v>5</v>
      </c>
      <c r="AL29" s="2"/>
    </row>
    <row r="30" spans="1:38" ht="18" customHeight="1">
      <c r="A30" s="2"/>
      <c r="B30" s="74">
        <v>3</v>
      </c>
      <c r="C30" s="73" t="s">
        <v>43</v>
      </c>
      <c r="D30" s="21" t="s">
        <v>54</v>
      </c>
      <c r="E30" s="22">
        <f>SUM(G30:J30)</f>
        <v>24</v>
      </c>
      <c r="F30" s="23"/>
      <c r="G30" s="156">
        <v>12</v>
      </c>
      <c r="H30" s="22">
        <v>8</v>
      </c>
      <c r="I30" s="22">
        <v>4</v>
      </c>
      <c r="J30" s="102"/>
      <c r="K30" s="2"/>
      <c r="L30" s="2"/>
      <c r="M30" s="171"/>
      <c r="N30" s="173"/>
      <c r="O30" s="175"/>
      <c r="P30" s="233"/>
      <c r="Q30" s="94" t="s">
        <v>139</v>
      </c>
      <c r="R30" s="191"/>
      <c r="S30" s="182"/>
      <c r="T30" s="184"/>
      <c r="U30" s="186"/>
      <c r="V30" s="7"/>
      <c r="W30" s="165"/>
      <c r="X30" s="7"/>
      <c r="Y30" s="6"/>
      <c r="Z30" s="5">
        <v>140</v>
      </c>
      <c r="AA30" s="6"/>
      <c r="AB30" s="6"/>
      <c r="AC30" s="167"/>
      <c r="AD30" s="169"/>
      <c r="AE30" s="7"/>
      <c r="AF30" s="5">
        <v>138</v>
      </c>
      <c r="AG30" s="5">
        <v>141</v>
      </c>
      <c r="AH30" s="6"/>
      <c r="AI30" s="6"/>
      <c r="AJ30" s="167"/>
      <c r="AK30" s="169"/>
      <c r="AL30" s="2"/>
    </row>
    <row r="31" spans="1:38" ht="18" customHeight="1">
      <c r="A31" s="2"/>
      <c r="B31" s="74">
        <v>4</v>
      </c>
      <c r="C31" s="73" t="s">
        <v>43</v>
      </c>
      <c r="D31" s="21" t="s">
        <v>40</v>
      </c>
      <c r="E31" s="22">
        <f>SUM(G31:J31)</f>
        <v>20</v>
      </c>
      <c r="F31" s="23"/>
      <c r="G31" s="24">
        <v>10</v>
      </c>
      <c r="H31" s="24">
        <v>10</v>
      </c>
      <c r="I31" s="22"/>
      <c r="J31" s="102"/>
      <c r="K31" s="2"/>
      <c r="L31" s="2"/>
      <c r="M31" s="171"/>
      <c r="N31" s="173"/>
      <c r="O31" s="175"/>
      <c r="P31" s="234"/>
      <c r="Q31" s="95" t="s">
        <v>140</v>
      </c>
      <c r="R31" s="192"/>
      <c r="S31" s="188"/>
      <c r="T31" s="184"/>
      <c r="U31" s="186"/>
      <c r="V31" s="7"/>
      <c r="W31" s="165"/>
      <c r="X31" s="7"/>
      <c r="Y31" s="6"/>
      <c r="Z31" s="6"/>
      <c r="AA31" s="5">
        <v>150</v>
      </c>
      <c r="AB31" s="38">
        <v>145.07</v>
      </c>
      <c r="AC31" s="167"/>
      <c r="AD31" s="169"/>
      <c r="AE31" s="7"/>
      <c r="AF31" s="6"/>
      <c r="AG31" s="6"/>
      <c r="AH31" s="5">
        <v>122</v>
      </c>
      <c r="AI31" s="38">
        <v>148.08</v>
      </c>
      <c r="AJ31" s="167"/>
      <c r="AK31" s="169"/>
      <c r="AL31" s="2"/>
    </row>
    <row r="32" spans="1:38" ht="18" customHeight="1">
      <c r="A32" s="2"/>
      <c r="B32" s="74">
        <v>5</v>
      </c>
      <c r="C32" s="73" t="s">
        <v>43</v>
      </c>
      <c r="D32" s="56" t="s">
        <v>84</v>
      </c>
      <c r="E32" s="22">
        <f>SUM(G32:J32)</f>
        <v>19</v>
      </c>
      <c r="F32" s="23"/>
      <c r="G32" s="59">
        <v>8</v>
      </c>
      <c r="H32" s="22">
        <v>6</v>
      </c>
      <c r="I32" s="22">
        <v>5</v>
      </c>
      <c r="J32" s="102"/>
      <c r="K32" s="2"/>
      <c r="L32" s="2"/>
      <c r="M32" s="171">
        <v>9</v>
      </c>
      <c r="N32" s="173">
        <v>2</v>
      </c>
      <c r="O32" s="175">
        <f>AC32+AJ32</f>
        <v>1352.1100000000001</v>
      </c>
      <c r="P32" s="177" t="s">
        <v>78</v>
      </c>
      <c r="Q32" s="95" t="s">
        <v>57</v>
      </c>
      <c r="R32" s="190" t="s">
        <v>130</v>
      </c>
      <c r="S32" s="181" t="s">
        <v>114</v>
      </c>
      <c r="T32" s="184">
        <v>78</v>
      </c>
      <c r="U32" s="186">
        <v>8.5</v>
      </c>
      <c r="V32" s="7"/>
      <c r="W32" s="169">
        <v>9</v>
      </c>
      <c r="X32" s="7"/>
      <c r="Y32" s="6"/>
      <c r="Z32" s="5">
        <v>131</v>
      </c>
      <c r="AA32" s="5">
        <v>134</v>
      </c>
      <c r="AB32" s="6"/>
      <c r="AC32" s="167">
        <f>SUM(X32:AB34)</f>
        <v>661.28</v>
      </c>
      <c r="AD32" s="169">
        <v>9</v>
      </c>
      <c r="AE32" s="4">
        <v>120</v>
      </c>
      <c r="AF32" s="6"/>
      <c r="AG32" s="6"/>
      <c r="AH32" s="5">
        <v>137</v>
      </c>
      <c r="AI32" s="6"/>
      <c r="AJ32" s="167">
        <f>SUM(AE32:AI34)</f>
        <v>690.83</v>
      </c>
      <c r="AK32" s="169">
        <v>6</v>
      </c>
      <c r="AL32" s="2"/>
    </row>
    <row r="33" spans="1:38" ht="18" customHeight="1">
      <c r="A33" s="2"/>
      <c r="B33" s="74">
        <v>5</v>
      </c>
      <c r="C33" s="73" t="s">
        <v>43</v>
      </c>
      <c r="D33" s="21" t="s">
        <v>98</v>
      </c>
      <c r="E33" s="22">
        <f>SUM(G33:J33)</f>
        <v>19</v>
      </c>
      <c r="F33" s="23"/>
      <c r="G33" s="22">
        <v>8</v>
      </c>
      <c r="H33" s="22">
        <v>6</v>
      </c>
      <c r="I33" s="22">
        <v>5</v>
      </c>
      <c r="J33" s="102"/>
      <c r="K33" s="2"/>
      <c r="L33" s="2"/>
      <c r="M33" s="171"/>
      <c r="N33" s="173"/>
      <c r="O33" s="175"/>
      <c r="P33" s="177"/>
      <c r="Q33" s="95" t="s">
        <v>128</v>
      </c>
      <c r="R33" s="191"/>
      <c r="S33" s="182"/>
      <c r="T33" s="184"/>
      <c r="U33" s="186"/>
      <c r="V33" s="7"/>
      <c r="W33" s="169"/>
      <c r="X33" s="4">
        <v>124</v>
      </c>
      <c r="Y33" s="6"/>
      <c r="Z33" s="6"/>
      <c r="AA33" s="6"/>
      <c r="AB33" s="38">
        <v>131</v>
      </c>
      <c r="AC33" s="167"/>
      <c r="AD33" s="169"/>
      <c r="AE33" s="6"/>
      <c r="AF33" s="6"/>
      <c r="AG33" s="6"/>
      <c r="AH33" s="6"/>
      <c r="AI33" s="38">
        <v>141.83</v>
      </c>
      <c r="AJ33" s="167"/>
      <c r="AK33" s="169"/>
      <c r="AL33" s="2"/>
    </row>
    <row r="34" spans="1:38" ht="18" customHeight="1" thickBot="1">
      <c r="A34" s="2"/>
      <c r="B34" s="74">
        <v>5</v>
      </c>
      <c r="C34" s="73" t="s">
        <v>43</v>
      </c>
      <c r="D34" s="21" t="s">
        <v>85</v>
      </c>
      <c r="E34" s="22">
        <f>SUM(G34:J34)</f>
        <v>19</v>
      </c>
      <c r="F34" s="23"/>
      <c r="G34" s="22">
        <v>8</v>
      </c>
      <c r="H34" s="160">
        <v>6</v>
      </c>
      <c r="I34" s="22">
        <v>5</v>
      </c>
      <c r="J34" s="102"/>
      <c r="K34" s="2"/>
      <c r="L34" s="2"/>
      <c r="M34" s="172"/>
      <c r="N34" s="174"/>
      <c r="O34" s="176"/>
      <c r="P34" s="178"/>
      <c r="Q34" s="88" t="s">
        <v>91</v>
      </c>
      <c r="R34" s="231"/>
      <c r="S34" s="183"/>
      <c r="T34" s="185"/>
      <c r="U34" s="187"/>
      <c r="V34" s="267">
        <v>7.459</v>
      </c>
      <c r="W34" s="170"/>
      <c r="X34" s="40"/>
      <c r="Y34" s="269">
        <v>141.28</v>
      </c>
      <c r="Z34" s="57"/>
      <c r="AA34" s="57"/>
      <c r="AB34" s="57"/>
      <c r="AC34" s="168"/>
      <c r="AD34" s="170"/>
      <c r="AE34" s="40"/>
      <c r="AF34" s="268">
        <v>145</v>
      </c>
      <c r="AG34" s="268">
        <v>147</v>
      </c>
      <c r="AH34" s="57"/>
      <c r="AI34" s="57"/>
      <c r="AJ34" s="168"/>
      <c r="AK34" s="170"/>
      <c r="AL34" s="2"/>
    </row>
    <row r="35" spans="1:38" ht="18" customHeight="1">
      <c r="A35" s="2"/>
      <c r="B35" s="75">
        <v>6</v>
      </c>
      <c r="C35" s="73" t="s">
        <v>43</v>
      </c>
      <c r="D35" s="21" t="s">
        <v>56</v>
      </c>
      <c r="E35" s="22">
        <f>SUM(G35:J35)</f>
        <v>18</v>
      </c>
      <c r="F35" s="23"/>
      <c r="G35" s="22"/>
      <c r="H35" s="156">
        <v>12</v>
      </c>
      <c r="I35" s="22">
        <v>6</v>
      </c>
      <c r="J35" s="10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8" customHeight="1">
      <c r="A36" s="2"/>
      <c r="B36" s="75">
        <v>6</v>
      </c>
      <c r="C36" s="73" t="s">
        <v>43</v>
      </c>
      <c r="D36" s="21" t="s">
        <v>127</v>
      </c>
      <c r="E36" s="22">
        <f>SUM(G36:J36)</f>
        <v>18</v>
      </c>
      <c r="F36" s="23"/>
      <c r="G36" s="22"/>
      <c r="H36" s="156">
        <v>12</v>
      </c>
      <c r="I36" s="22">
        <v>6</v>
      </c>
      <c r="J36" s="10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41"/>
      <c r="Z36" s="41"/>
      <c r="AA36" s="41"/>
      <c r="AB36" s="41"/>
      <c r="AC36" s="41"/>
      <c r="AD36" s="42"/>
      <c r="AE36" s="42"/>
      <c r="AF36" s="42"/>
      <c r="AG36" s="42"/>
      <c r="AH36" s="42"/>
      <c r="AI36" s="42"/>
      <c r="AJ36" s="42"/>
      <c r="AK36" s="42"/>
      <c r="AL36" s="2"/>
    </row>
    <row r="37" spans="1:38" ht="18" customHeight="1">
      <c r="A37" s="2"/>
      <c r="B37" s="74">
        <v>7</v>
      </c>
      <c r="C37" s="73" t="s">
        <v>43</v>
      </c>
      <c r="D37" s="21" t="s">
        <v>57</v>
      </c>
      <c r="E37" s="22">
        <f>SUM(G37:J37)</f>
        <v>12</v>
      </c>
      <c r="F37" s="23"/>
      <c r="G37" s="22">
        <v>5</v>
      </c>
      <c r="H37" s="22">
        <v>5</v>
      </c>
      <c r="I37" s="22">
        <v>2</v>
      </c>
      <c r="J37" s="119"/>
      <c r="K37" s="2"/>
      <c r="L37" s="2"/>
      <c r="M37" s="2"/>
      <c r="N37" s="2"/>
      <c r="O37" s="43" t="s">
        <v>12</v>
      </c>
      <c r="P37" s="36"/>
      <c r="Q37" s="36"/>
      <c r="R37" s="2"/>
      <c r="S37" s="49" t="s">
        <v>22</v>
      </c>
      <c r="T37" s="44"/>
      <c r="U37" s="44"/>
      <c r="V37" s="44"/>
      <c r="W37" s="2"/>
      <c r="X37" s="1"/>
      <c r="Y37" s="41"/>
      <c r="Z37" s="41"/>
      <c r="AA37" s="41"/>
      <c r="AB37" s="41"/>
      <c r="AC37" s="41"/>
      <c r="AD37" s="45"/>
      <c r="AE37" s="45"/>
      <c r="AF37" s="45"/>
      <c r="AG37" s="45"/>
      <c r="AH37" s="45"/>
      <c r="AI37" s="45"/>
      <c r="AJ37" s="45"/>
      <c r="AK37" s="45"/>
      <c r="AL37" s="2"/>
    </row>
    <row r="38" spans="1:38" ht="18" customHeight="1">
      <c r="A38" s="2"/>
      <c r="B38" s="74">
        <v>7</v>
      </c>
      <c r="C38" s="73" t="s">
        <v>43</v>
      </c>
      <c r="D38" s="21" t="s">
        <v>82</v>
      </c>
      <c r="E38" s="22">
        <f>SUM(G38:J38)</f>
        <v>12</v>
      </c>
      <c r="F38" s="23"/>
      <c r="G38" s="22">
        <v>5</v>
      </c>
      <c r="H38" s="22">
        <v>5</v>
      </c>
      <c r="I38" s="22">
        <v>2</v>
      </c>
      <c r="J38" s="102"/>
      <c r="K38" s="2"/>
      <c r="L38" s="2"/>
      <c r="M38" s="2"/>
      <c r="N38" s="2"/>
      <c r="O38" s="46" t="s">
        <v>19</v>
      </c>
      <c r="P38" s="37"/>
      <c r="Q38" s="37"/>
      <c r="R38" s="2"/>
      <c r="S38" s="49" t="s">
        <v>14</v>
      </c>
      <c r="T38" s="44"/>
      <c r="U38" s="44"/>
      <c r="V38" s="44"/>
      <c r="W38" s="2"/>
      <c r="X38" s="1"/>
      <c r="Y38" s="41"/>
      <c r="Z38" s="41"/>
      <c r="AA38" s="41"/>
      <c r="AB38" s="41"/>
      <c r="AC38" s="41"/>
      <c r="AD38" s="45"/>
      <c r="AE38" s="45"/>
      <c r="AF38" s="45"/>
      <c r="AG38" s="45"/>
      <c r="AH38" s="45"/>
      <c r="AI38" s="45"/>
      <c r="AJ38" s="45"/>
      <c r="AK38" s="45"/>
      <c r="AL38" s="2"/>
    </row>
    <row r="39" spans="1:38" ht="18" customHeight="1" thickBot="1">
      <c r="A39" s="2"/>
      <c r="B39" s="74">
        <v>8</v>
      </c>
      <c r="C39" s="109" t="s">
        <v>25</v>
      </c>
      <c r="D39" s="21" t="s">
        <v>132</v>
      </c>
      <c r="E39" s="22">
        <f>SUM(G39:J39)</f>
        <v>10</v>
      </c>
      <c r="F39" s="23"/>
      <c r="G39" s="22"/>
      <c r="H39" s="22"/>
      <c r="I39" s="24">
        <v>10</v>
      </c>
      <c r="J39" s="119"/>
      <c r="K39" s="2"/>
      <c r="L39" s="2"/>
      <c r="M39" s="2"/>
      <c r="N39" s="2"/>
      <c r="O39" s="46" t="s">
        <v>35</v>
      </c>
      <c r="P39" s="37"/>
      <c r="Q39" s="37"/>
      <c r="R39" s="2"/>
      <c r="S39" s="49" t="s">
        <v>18</v>
      </c>
      <c r="T39" s="44"/>
      <c r="U39" s="44"/>
      <c r="V39" s="44"/>
      <c r="W39" s="2"/>
      <c r="X39" s="1"/>
      <c r="Y39" s="41"/>
      <c r="Z39" s="41"/>
      <c r="AA39" s="41"/>
      <c r="AB39" s="41"/>
      <c r="AC39" s="41"/>
      <c r="AD39" s="45"/>
      <c r="AE39" s="45"/>
      <c r="AF39" s="45"/>
      <c r="AG39" s="45"/>
      <c r="AH39" s="45"/>
      <c r="AI39" s="45"/>
      <c r="AJ39" s="45"/>
      <c r="AK39" s="45"/>
      <c r="AL39" s="2"/>
    </row>
    <row r="40" spans="1:38" ht="18" customHeight="1" thickBot="1">
      <c r="A40" s="2"/>
      <c r="B40" s="74">
        <v>8</v>
      </c>
      <c r="C40" s="109" t="s">
        <v>25</v>
      </c>
      <c r="D40" s="21" t="s">
        <v>103</v>
      </c>
      <c r="E40" s="22">
        <f>SUM(G40:J40)</f>
        <v>10</v>
      </c>
      <c r="F40" s="23"/>
      <c r="G40" s="22"/>
      <c r="H40" s="22"/>
      <c r="I40" s="157">
        <v>10</v>
      </c>
      <c r="J40" s="102"/>
      <c r="K40" s="2"/>
      <c r="L40" s="2"/>
      <c r="M40" s="2"/>
      <c r="N40" s="2"/>
      <c r="O40" s="46"/>
      <c r="P40" s="37"/>
      <c r="Q40" s="37"/>
      <c r="R40" s="2"/>
      <c r="S40" s="49" t="s">
        <v>88</v>
      </c>
      <c r="T40" s="44"/>
      <c r="U40" s="44"/>
      <c r="V40" s="44"/>
      <c r="W40" s="2"/>
      <c r="X40" s="1"/>
      <c r="Y40" s="41"/>
      <c r="Z40" s="41"/>
      <c r="AA40" s="41"/>
      <c r="AB40" s="41"/>
      <c r="AC40" s="41"/>
      <c r="AD40" s="45"/>
      <c r="AE40" s="45"/>
      <c r="AF40" s="45"/>
      <c r="AG40" s="45"/>
      <c r="AH40" s="45"/>
      <c r="AI40" s="45"/>
      <c r="AJ40" s="45"/>
      <c r="AK40" s="45"/>
      <c r="AL40" s="2"/>
    </row>
    <row r="41" spans="1:38" ht="18" customHeight="1" thickBot="1">
      <c r="A41" s="2"/>
      <c r="B41" s="74">
        <v>9</v>
      </c>
      <c r="C41" s="109" t="s">
        <v>25</v>
      </c>
      <c r="D41" s="21" t="s">
        <v>137</v>
      </c>
      <c r="E41" s="22">
        <f>SUM(G41:J41)</f>
        <v>8</v>
      </c>
      <c r="F41" s="23"/>
      <c r="G41" s="22"/>
      <c r="H41" s="22"/>
      <c r="I41" s="22">
        <v>8</v>
      </c>
      <c r="J41" s="10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41"/>
      <c r="Z41" s="41"/>
      <c r="AA41" s="41"/>
      <c r="AB41" s="41"/>
      <c r="AC41" s="41"/>
      <c r="AD41" s="45"/>
      <c r="AE41" s="45"/>
      <c r="AF41" s="45"/>
      <c r="AG41" s="45"/>
      <c r="AH41" s="45"/>
      <c r="AI41" s="45"/>
      <c r="AJ41" s="45"/>
      <c r="AK41" s="45"/>
      <c r="AL41" s="2"/>
    </row>
    <row r="42" spans="1:38" ht="18" customHeight="1" thickBot="1">
      <c r="A42" s="2"/>
      <c r="B42" s="74">
        <v>9</v>
      </c>
      <c r="C42" s="109" t="s">
        <v>25</v>
      </c>
      <c r="D42" s="21" t="s">
        <v>138</v>
      </c>
      <c r="E42" s="22">
        <f>SUM(G42:J42)</f>
        <v>8</v>
      </c>
      <c r="F42" s="23"/>
      <c r="G42" s="22"/>
      <c r="H42" s="22"/>
      <c r="I42" s="22">
        <v>8</v>
      </c>
      <c r="J42" s="102"/>
      <c r="K42" s="2"/>
      <c r="L42" s="2"/>
      <c r="M42" s="45"/>
      <c r="AL42" s="2"/>
    </row>
    <row r="43" spans="1:38" ht="18" customHeight="1">
      <c r="A43" s="2"/>
      <c r="B43" s="74">
        <v>10</v>
      </c>
      <c r="C43" s="73">
        <v>3</v>
      </c>
      <c r="D43" s="21" t="s">
        <v>123</v>
      </c>
      <c r="E43" s="22">
        <f>SUM(G43:J43)</f>
        <v>6</v>
      </c>
      <c r="F43" s="23"/>
      <c r="G43" s="22">
        <v>6</v>
      </c>
      <c r="H43" s="22"/>
      <c r="I43" s="22"/>
      <c r="J43" s="119"/>
      <c r="K43" s="2"/>
      <c r="L43" s="2"/>
      <c r="M43" s="45"/>
      <c r="AL43" s="2"/>
    </row>
    <row r="44" spans="1:38" ht="18" customHeight="1">
      <c r="A44" s="2"/>
      <c r="B44" s="74">
        <v>10</v>
      </c>
      <c r="C44" s="73">
        <v>3</v>
      </c>
      <c r="D44" s="21" t="s">
        <v>124</v>
      </c>
      <c r="E44" s="22">
        <f>SUM(G44:J44)</f>
        <v>6</v>
      </c>
      <c r="F44" s="23"/>
      <c r="G44" s="22">
        <v>6</v>
      </c>
      <c r="H44" s="22"/>
      <c r="I44" s="22"/>
      <c r="J44" s="102"/>
      <c r="K44" s="2"/>
      <c r="L44" s="2"/>
      <c r="M44" s="45"/>
      <c r="AL44" s="2"/>
    </row>
    <row r="45" spans="1:38" ht="18" customHeight="1" thickBot="1">
      <c r="A45" s="2"/>
      <c r="B45" s="75">
        <v>11</v>
      </c>
      <c r="C45" s="109" t="s">
        <v>25</v>
      </c>
      <c r="D45" s="21" t="s">
        <v>64</v>
      </c>
      <c r="E45" s="22">
        <f>SUM(G45:J45)</f>
        <v>3</v>
      </c>
      <c r="F45" s="23"/>
      <c r="G45" s="22"/>
      <c r="H45" s="22"/>
      <c r="I45" s="22">
        <v>3</v>
      </c>
      <c r="J45" s="102"/>
      <c r="K45" s="2"/>
      <c r="L45" s="2"/>
      <c r="M45" s="45"/>
      <c r="AL45" s="2"/>
    </row>
    <row r="46" spans="1:38" ht="18" customHeight="1" thickBot="1">
      <c r="A46" s="2"/>
      <c r="B46" s="75">
        <v>11</v>
      </c>
      <c r="C46" s="109" t="s">
        <v>25</v>
      </c>
      <c r="D46" s="21" t="s">
        <v>139</v>
      </c>
      <c r="E46" s="22">
        <f>SUM(G46:J46)</f>
        <v>3</v>
      </c>
      <c r="F46" s="23"/>
      <c r="G46" s="22"/>
      <c r="H46" s="22"/>
      <c r="I46" s="22">
        <v>3</v>
      </c>
      <c r="J46" s="119"/>
      <c r="K46" s="2"/>
      <c r="L46" s="2"/>
      <c r="M46" s="45"/>
      <c r="P46" s="41"/>
      <c r="Q46" s="41"/>
      <c r="R46" s="41"/>
      <c r="AL46" s="2"/>
    </row>
    <row r="47" spans="1:38" ht="18" customHeight="1" thickBot="1">
      <c r="A47" s="2"/>
      <c r="B47" s="75">
        <v>11</v>
      </c>
      <c r="C47" s="109" t="s">
        <v>25</v>
      </c>
      <c r="D47" s="21" t="s">
        <v>140</v>
      </c>
      <c r="E47" s="22">
        <f>SUM(G47:J47)</f>
        <v>3</v>
      </c>
      <c r="F47" s="23"/>
      <c r="G47" s="22"/>
      <c r="H47" s="22"/>
      <c r="I47" s="22">
        <v>3</v>
      </c>
      <c r="J47" s="119"/>
      <c r="K47" s="2"/>
      <c r="L47" s="2"/>
      <c r="M47" s="41"/>
      <c r="P47" s="41"/>
      <c r="Q47" s="41"/>
      <c r="R47" s="41"/>
      <c r="AL47" s="2"/>
    </row>
    <row r="48" spans="1:18" ht="18" customHeight="1" thickBot="1">
      <c r="A48" s="2"/>
      <c r="B48" s="75">
        <v>12</v>
      </c>
      <c r="C48" s="109" t="s">
        <v>25</v>
      </c>
      <c r="D48" s="21" t="s">
        <v>91</v>
      </c>
      <c r="E48" s="22">
        <f>SUM(G48:J48)</f>
        <v>2</v>
      </c>
      <c r="F48" s="23"/>
      <c r="G48" s="22"/>
      <c r="H48" s="22"/>
      <c r="I48" s="22">
        <v>2</v>
      </c>
      <c r="J48" s="102"/>
      <c r="K48" s="2"/>
      <c r="L48" s="2"/>
      <c r="M48" s="41"/>
      <c r="P48" s="41"/>
      <c r="Q48" s="97"/>
      <c r="R48" s="41"/>
    </row>
    <row r="49" spans="1:18" ht="18" customHeight="1">
      <c r="A49" s="2"/>
      <c r="B49" s="75"/>
      <c r="C49" s="16"/>
      <c r="D49" s="21"/>
      <c r="E49" s="22"/>
      <c r="F49" s="23"/>
      <c r="G49" s="22"/>
      <c r="H49" s="22"/>
      <c r="I49" s="22"/>
      <c r="J49" s="102"/>
      <c r="K49" s="2"/>
      <c r="L49" s="2"/>
      <c r="P49" s="41"/>
      <c r="Q49" s="97"/>
      <c r="R49" s="41"/>
    </row>
    <row r="50" spans="1:18" ht="18" customHeight="1">
      <c r="A50" s="2"/>
      <c r="B50" s="75"/>
      <c r="C50" s="16"/>
      <c r="D50" s="26"/>
      <c r="E50" s="22"/>
      <c r="F50" s="23"/>
      <c r="G50" s="22"/>
      <c r="H50" s="22"/>
      <c r="I50" s="22"/>
      <c r="J50" s="102"/>
      <c r="K50" s="2"/>
      <c r="L50" s="2"/>
      <c r="P50" s="41"/>
      <c r="Q50" s="97"/>
      <c r="R50" s="41"/>
    </row>
    <row r="51" spans="1:18" ht="18" customHeight="1">
      <c r="A51" s="2"/>
      <c r="B51" s="75"/>
      <c r="C51" s="16"/>
      <c r="D51" s="26"/>
      <c r="E51" s="22"/>
      <c r="F51" s="23"/>
      <c r="G51" s="22"/>
      <c r="H51" s="22"/>
      <c r="I51" s="22"/>
      <c r="J51" s="102"/>
      <c r="K51" s="2"/>
      <c r="L51" s="2"/>
      <c r="P51" s="41"/>
      <c r="Q51" s="97"/>
      <c r="R51" s="41"/>
    </row>
    <row r="52" spans="1:18" ht="18" customHeight="1" thickBot="1">
      <c r="A52" s="2"/>
      <c r="B52" s="120"/>
      <c r="C52" s="121"/>
      <c r="D52" s="122"/>
      <c r="E52" s="123"/>
      <c r="F52" s="124"/>
      <c r="G52" s="107"/>
      <c r="H52" s="107"/>
      <c r="I52" s="107"/>
      <c r="J52" s="126"/>
      <c r="K52" s="2"/>
      <c r="L52" s="2"/>
      <c r="P52" s="41"/>
      <c r="Q52" s="97"/>
      <c r="R52" s="41"/>
    </row>
    <row r="53" spans="1:18" ht="18" customHeight="1">
      <c r="A53" s="25"/>
      <c r="B53" s="112"/>
      <c r="C53" s="73"/>
      <c r="D53" s="113" t="s">
        <v>23</v>
      </c>
      <c r="E53" s="114">
        <f>SUM(E25:E44)</f>
        <v>387</v>
      </c>
      <c r="F53" s="20"/>
      <c r="G53" s="2"/>
      <c r="H53" s="2"/>
      <c r="I53" s="2"/>
      <c r="J53" s="2"/>
      <c r="K53" s="2"/>
      <c r="L53" s="2"/>
      <c r="P53" s="41"/>
      <c r="Q53" s="97"/>
      <c r="R53" s="41"/>
    </row>
    <row r="54" spans="1:18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41"/>
      <c r="Q54" s="97"/>
      <c r="R54" s="41"/>
    </row>
    <row r="55" spans="1:18" ht="18" customHeight="1">
      <c r="A55" s="25"/>
      <c r="B55" s="127" t="s">
        <v>32</v>
      </c>
      <c r="C55" s="47"/>
      <c r="D55" s="1"/>
      <c r="E55" s="1"/>
      <c r="F55" s="1"/>
      <c r="G55" s="9"/>
      <c r="H55" s="9"/>
      <c r="I55" s="9"/>
      <c r="J55" s="9"/>
      <c r="K55" s="2"/>
      <c r="L55" s="2"/>
      <c r="P55" s="41"/>
      <c r="Q55" s="98"/>
      <c r="R55" s="41"/>
    </row>
    <row r="56" spans="1:18" ht="18" customHeight="1">
      <c r="A56" s="25"/>
      <c r="B56" s="158" t="s">
        <v>33</v>
      </c>
      <c r="C56" s="9"/>
      <c r="D56" s="9"/>
      <c r="E56" s="9"/>
      <c r="F56" s="9"/>
      <c r="G56" s="130"/>
      <c r="H56" s="130"/>
      <c r="I56" s="130"/>
      <c r="J56" s="130"/>
      <c r="K56" s="2"/>
      <c r="L56" s="2"/>
      <c r="P56" s="41"/>
      <c r="Q56" s="97"/>
      <c r="R56" s="41"/>
    </row>
    <row r="57" spans="1:18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41"/>
      <c r="Q57" s="97"/>
      <c r="R57" s="41"/>
    </row>
    <row r="58" spans="1:18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41"/>
      <c r="Q58" s="97"/>
      <c r="R58" s="41"/>
    </row>
    <row r="59" spans="4:18" ht="18" customHeight="1">
      <c r="D59" s="1"/>
      <c r="P59" s="41"/>
      <c r="Q59" s="97"/>
      <c r="R59" s="41"/>
    </row>
    <row r="60" spans="4:18" ht="18" customHeight="1">
      <c r="D60" s="1"/>
      <c r="P60" s="41"/>
      <c r="Q60" s="97"/>
      <c r="R60" s="41"/>
    </row>
    <row r="61" spans="4:18" ht="18" customHeight="1">
      <c r="D61" s="1"/>
      <c r="P61" s="41"/>
      <c r="Q61" s="97"/>
      <c r="R61" s="41"/>
    </row>
    <row r="62" spans="4:18" ht="18" customHeight="1">
      <c r="D62" s="1"/>
      <c r="P62" s="41"/>
      <c r="Q62" s="97"/>
      <c r="R62" s="41"/>
    </row>
    <row r="63" spans="4:18" ht="15.75">
      <c r="D63" s="1"/>
      <c r="P63" s="41"/>
      <c r="Q63" s="97"/>
      <c r="R63" s="41"/>
    </row>
    <row r="64" spans="4:18" ht="15.75">
      <c r="D64" s="1"/>
      <c r="P64" s="41"/>
      <c r="Q64" s="97"/>
      <c r="R64" s="41"/>
    </row>
    <row r="65" spans="4:18" ht="15.75">
      <c r="D65" s="1"/>
      <c r="P65" s="41"/>
      <c r="Q65" s="97"/>
      <c r="R65" s="41"/>
    </row>
    <row r="66" spans="4:18" ht="15.75">
      <c r="D66" s="1"/>
      <c r="P66" s="41"/>
      <c r="Q66" s="97"/>
      <c r="R66" s="41"/>
    </row>
    <row r="67" spans="4:18" ht="15.75">
      <c r="D67" s="1"/>
      <c r="P67" s="41"/>
      <c r="Q67" s="97"/>
      <c r="R67" s="41"/>
    </row>
    <row r="68" spans="4:18" ht="15.75">
      <c r="D68" s="1"/>
      <c r="P68" s="41"/>
      <c r="Q68" s="97"/>
      <c r="R68" s="41"/>
    </row>
    <row r="69" spans="4:18" ht="12.75">
      <c r="D69" s="1"/>
      <c r="P69" s="41"/>
      <c r="Q69" s="41"/>
      <c r="R69" s="4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</sheetData>
  <sheetProtection/>
  <mergeCells count="146">
    <mergeCell ref="AK20:AK22"/>
    <mergeCell ref="M29:M31"/>
    <mergeCell ref="N29:N31"/>
    <mergeCell ref="G21:J21"/>
    <mergeCell ref="T17:T19"/>
    <mergeCell ref="U17:U19"/>
    <mergeCell ref="W17:W19"/>
    <mergeCell ref="R29:R31"/>
    <mergeCell ref="S29:S31"/>
    <mergeCell ref="T29:T31"/>
    <mergeCell ref="U29:U31"/>
    <mergeCell ref="B2:J2"/>
    <mergeCell ref="G3:J3"/>
    <mergeCell ref="N3:AL3"/>
    <mergeCell ref="B21:C23"/>
    <mergeCell ref="D21:D23"/>
    <mergeCell ref="E21:E23"/>
    <mergeCell ref="F21:F23"/>
    <mergeCell ref="B20:J20"/>
    <mergeCell ref="R14:R16"/>
    <mergeCell ref="S14:S16"/>
    <mergeCell ref="W11:W13"/>
    <mergeCell ref="R26:R28"/>
    <mergeCell ref="S26:S28"/>
    <mergeCell ref="B3:C4"/>
    <mergeCell ref="D3:D4"/>
    <mergeCell ref="E3:E4"/>
    <mergeCell ref="F3:F4"/>
    <mergeCell ref="T14:T16"/>
    <mergeCell ref="U14:U16"/>
    <mergeCell ref="W14:W16"/>
    <mergeCell ref="AJ26:AJ28"/>
    <mergeCell ref="AK26:AK28"/>
    <mergeCell ref="R32:R34"/>
    <mergeCell ref="S32:S34"/>
    <mergeCell ref="T32:T34"/>
    <mergeCell ref="U32:U34"/>
    <mergeCell ref="W32:W34"/>
    <mergeCell ref="T26:T28"/>
    <mergeCell ref="AJ32:AJ34"/>
    <mergeCell ref="AK32:AK34"/>
    <mergeCell ref="S6:S7"/>
    <mergeCell ref="T6:T7"/>
    <mergeCell ref="U6:U7"/>
    <mergeCell ref="AC6:AD7"/>
    <mergeCell ref="R8:R10"/>
    <mergeCell ref="S8:S10"/>
    <mergeCell ref="T8:T10"/>
    <mergeCell ref="U8:U10"/>
    <mergeCell ref="W8:W10"/>
    <mergeCell ref="M5:S5"/>
    <mergeCell ref="U5:X5"/>
    <mergeCell ref="M6:M7"/>
    <mergeCell ref="N6:N7"/>
    <mergeCell ref="O6:O7"/>
    <mergeCell ref="P6:P7"/>
    <mergeCell ref="Q6:Q7"/>
    <mergeCell ref="V6:W6"/>
    <mergeCell ref="X6:AB6"/>
    <mergeCell ref="R6:R7"/>
    <mergeCell ref="AE6:AI6"/>
    <mergeCell ref="AJ6:AK7"/>
    <mergeCell ref="M8:M10"/>
    <mergeCell ref="N8:N10"/>
    <mergeCell ref="O8:O10"/>
    <mergeCell ref="P8:P10"/>
    <mergeCell ref="AC8:AC10"/>
    <mergeCell ref="AD8:AD10"/>
    <mergeCell ref="AJ8:AJ10"/>
    <mergeCell ref="AK8:AK10"/>
    <mergeCell ref="M11:M13"/>
    <mergeCell ref="N11:N13"/>
    <mergeCell ref="O11:O13"/>
    <mergeCell ref="P11:P13"/>
    <mergeCell ref="AC11:AC13"/>
    <mergeCell ref="AD11:AD13"/>
    <mergeCell ref="R11:R13"/>
    <mergeCell ref="S11:S13"/>
    <mergeCell ref="T11:T13"/>
    <mergeCell ref="U11:U13"/>
    <mergeCell ref="AJ11:AJ13"/>
    <mergeCell ref="AK11:AK13"/>
    <mergeCell ref="M14:M16"/>
    <mergeCell ref="N14:N16"/>
    <mergeCell ref="O14:O16"/>
    <mergeCell ref="P14:P16"/>
    <mergeCell ref="AC14:AC16"/>
    <mergeCell ref="AD14:AD16"/>
    <mergeCell ref="AJ14:AJ16"/>
    <mergeCell ref="AK14:AK16"/>
    <mergeCell ref="M26:M28"/>
    <mergeCell ref="N26:N28"/>
    <mergeCell ref="O26:O28"/>
    <mergeCell ref="P26:P28"/>
    <mergeCell ref="AC26:AC28"/>
    <mergeCell ref="AD26:AD28"/>
    <mergeCell ref="U26:U28"/>
    <mergeCell ref="W26:W28"/>
    <mergeCell ref="O29:O31"/>
    <mergeCell ref="P29:P31"/>
    <mergeCell ref="AC29:AC31"/>
    <mergeCell ref="AD29:AD31"/>
    <mergeCell ref="AJ29:AJ31"/>
    <mergeCell ref="AK29:AK31"/>
    <mergeCell ref="W29:W31"/>
    <mergeCell ref="M32:M34"/>
    <mergeCell ref="N32:N34"/>
    <mergeCell ref="O32:O34"/>
    <mergeCell ref="P32:P34"/>
    <mergeCell ref="AC32:AC34"/>
    <mergeCell ref="AD32:AD34"/>
    <mergeCell ref="M17:M19"/>
    <mergeCell ref="N17:N19"/>
    <mergeCell ref="O17:O19"/>
    <mergeCell ref="P17:P19"/>
    <mergeCell ref="R17:R19"/>
    <mergeCell ref="S17:S19"/>
    <mergeCell ref="AC17:AC19"/>
    <mergeCell ref="AD17:AD19"/>
    <mergeCell ref="AJ17:AJ19"/>
    <mergeCell ref="AK17:AK19"/>
    <mergeCell ref="M20:M22"/>
    <mergeCell ref="N20:N22"/>
    <mergeCell ref="O20:O22"/>
    <mergeCell ref="P20:P22"/>
    <mergeCell ref="R20:R22"/>
    <mergeCell ref="S20:S22"/>
    <mergeCell ref="T20:T22"/>
    <mergeCell ref="U20:U22"/>
    <mergeCell ref="W20:W22"/>
    <mergeCell ref="AC20:AC22"/>
    <mergeCell ref="AD20:AD22"/>
    <mergeCell ref="AJ20:AJ22"/>
    <mergeCell ref="M23:M25"/>
    <mergeCell ref="N23:N25"/>
    <mergeCell ref="O23:O25"/>
    <mergeCell ref="P23:P25"/>
    <mergeCell ref="R23:R25"/>
    <mergeCell ref="S23:S25"/>
    <mergeCell ref="AK23:AK25"/>
    <mergeCell ref="T23:T25"/>
    <mergeCell ref="U23:U25"/>
    <mergeCell ref="W23:W25"/>
    <mergeCell ref="AC23:AC25"/>
    <mergeCell ref="AD23:AD25"/>
    <mergeCell ref="AJ23:AJ25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03"/>
  <sheetViews>
    <sheetView zoomScale="70" zoomScaleNormal="70" zoomScalePageLayoutView="0" workbookViewId="0" topLeftCell="B1">
      <selection activeCell="R33" sqref="R3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6" width="5.140625" style="135" customWidth="1"/>
    <col min="17" max="17" width="5.140625" style="0" customWidth="1"/>
    <col min="19" max="19" width="12.7109375" style="0" customWidth="1"/>
    <col min="20" max="20" width="14.7109375" style="0" customWidth="1"/>
    <col min="21" max="21" width="26.71093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</cols>
  <sheetData>
    <row r="1" spans="1:4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0.25" thickBot="1">
      <c r="A2" s="2"/>
      <c r="B2" s="228" t="s">
        <v>116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48"/>
      <c r="P2" s="134"/>
      <c r="Q2" s="2"/>
      <c r="R2" s="2"/>
      <c r="S2" s="2"/>
      <c r="T2" s="2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45" customHeight="1">
      <c r="A3" s="2"/>
      <c r="B3" s="239" t="s">
        <v>1</v>
      </c>
      <c r="C3" s="240"/>
      <c r="D3" s="242" t="s">
        <v>5</v>
      </c>
      <c r="E3" s="209" t="s">
        <v>28</v>
      </c>
      <c r="F3" s="243" t="s">
        <v>111</v>
      </c>
      <c r="G3" s="209" t="s">
        <v>30</v>
      </c>
      <c r="H3" s="209"/>
      <c r="I3" s="209"/>
      <c r="J3" s="209"/>
      <c r="K3" s="209"/>
      <c r="L3" s="209"/>
      <c r="M3" s="209"/>
      <c r="N3" s="209"/>
      <c r="O3" s="81" t="s">
        <v>44</v>
      </c>
      <c r="P3" s="134"/>
      <c r="Q3" s="2"/>
      <c r="R3" s="2"/>
      <c r="S3" s="214" t="s">
        <v>87</v>
      </c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</row>
    <row r="4" spans="1:42" ht="12.75" customHeight="1" thickBot="1">
      <c r="A4" s="2"/>
      <c r="B4" s="241"/>
      <c r="C4" s="210"/>
      <c r="D4" s="211"/>
      <c r="E4" s="212"/>
      <c r="F4" s="213"/>
      <c r="G4" s="70" t="s">
        <v>50</v>
      </c>
      <c r="H4" s="18" t="s">
        <v>31</v>
      </c>
      <c r="I4" s="71" t="s">
        <v>51</v>
      </c>
      <c r="J4" s="68" t="s">
        <v>48</v>
      </c>
      <c r="K4" s="18" t="s">
        <v>31</v>
      </c>
      <c r="L4" s="71" t="s">
        <v>51</v>
      </c>
      <c r="M4" s="68" t="s">
        <v>48</v>
      </c>
      <c r="N4" s="70" t="s">
        <v>50</v>
      </c>
      <c r="O4" s="99"/>
      <c r="P4" s="134"/>
      <c r="Q4" s="2"/>
      <c r="R4" s="2"/>
      <c r="S4" s="2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8" customHeight="1" thickBot="1">
      <c r="A5" s="2"/>
      <c r="B5" s="74">
        <v>1</v>
      </c>
      <c r="C5" s="11" t="s">
        <v>26</v>
      </c>
      <c r="D5" s="26" t="s">
        <v>37</v>
      </c>
      <c r="E5" s="22">
        <f>SUM(G5:N5)-F5</f>
        <v>84</v>
      </c>
      <c r="F5" s="23">
        <v>0</v>
      </c>
      <c r="G5" s="91">
        <v>15</v>
      </c>
      <c r="H5" s="22"/>
      <c r="I5" s="91">
        <v>15</v>
      </c>
      <c r="J5" s="91">
        <v>15</v>
      </c>
      <c r="K5" s="22"/>
      <c r="L5" s="92">
        <v>12</v>
      </c>
      <c r="M5" s="92">
        <v>12</v>
      </c>
      <c r="N5" s="91">
        <v>15</v>
      </c>
      <c r="O5" s="100">
        <v>48</v>
      </c>
      <c r="P5" s="134"/>
      <c r="Q5" s="2"/>
      <c r="R5" s="265" t="s">
        <v>101</v>
      </c>
      <c r="S5" s="266"/>
      <c r="T5" s="266"/>
      <c r="U5" s="266"/>
      <c r="V5" s="266"/>
      <c r="W5" s="266"/>
      <c r="X5" s="266"/>
      <c r="Y5" s="159"/>
      <c r="Z5" s="201">
        <v>44156</v>
      </c>
      <c r="AA5" s="201"/>
      <c r="AB5" s="201"/>
      <c r="AC5" s="20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 customHeight="1">
      <c r="A6" s="2"/>
      <c r="B6" s="75">
        <v>2</v>
      </c>
      <c r="C6" s="11" t="s">
        <v>26</v>
      </c>
      <c r="D6" s="26" t="s">
        <v>6</v>
      </c>
      <c r="E6" s="22">
        <f aca="true" t="shared" si="0" ref="E6:E15">SUM(G6:N6)-F6</f>
        <v>67</v>
      </c>
      <c r="F6" s="23">
        <v>18</v>
      </c>
      <c r="G6" s="24">
        <v>10</v>
      </c>
      <c r="H6" s="24">
        <v>10</v>
      </c>
      <c r="I6" s="24">
        <v>10</v>
      </c>
      <c r="J6" s="22">
        <v>8</v>
      </c>
      <c r="K6" s="91">
        <v>15</v>
      </c>
      <c r="L6" s="24">
        <v>10</v>
      </c>
      <c r="M6" s="24">
        <v>10</v>
      </c>
      <c r="N6" s="92">
        <v>12</v>
      </c>
      <c r="O6" s="101">
        <v>42</v>
      </c>
      <c r="P6" s="134"/>
      <c r="Q6" s="2"/>
      <c r="R6" s="203" t="s">
        <v>1</v>
      </c>
      <c r="S6" s="197" t="s">
        <v>47</v>
      </c>
      <c r="T6" s="205" t="s">
        <v>4</v>
      </c>
      <c r="U6" s="196" t="s">
        <v>5</v>
      </c>
      <c r="V6" s="221" t="s">
        <v>7</v>
      </c>
      <c r="W6" s="221" t="s">
        <v>0</v>
      </c>
      <c r="X6" s="221" t="s">
        <v>15</v>
      </c>
      <c r="Y6" s="223" t="s">
        <v>16</v>
      </c>
      <c r="Z6" s="225" t="s">
        <v>21</v>
      </c>
      <c r="AA6" s="203" t="s">
        <v>10</v>
      </c>
      <c r="AB6" s="227"/>
      <c r="AC6" s="203" t="s">
        <v>8</v>
      </c>
      <c r="AD6" s="197"/>
      <c r="AE6" s="197"/>
      <c r="AF6" s="197"/>
      <c r="AG6" s="197"/>
      <c r="AH6" s="217" t="s">
        <v>13</v>
      </c>
      <c r="AI6" s="218"/>
      <c r="AJ6" s="203" t="s">
        <v>9</v>
      </c>
      <c r="AK6" s="197"/>
      <c r="AL6" s="197"/>
      <c r="AM6" s="197"/>
      <c r="AN6" s="197"/>
      <c r="AO6" s="217" t="s">
        <v>13</v>
      </c>
      <c r="AP6" s="218"/>
    </row>
    <row r="7" spans="1:42" ht="18" customHeight="1">
      <c r="A7" s="2"/>
      <c r="B7" s="75">
        <v>3</v>
      </c>
      <c r="C7" s="11" t="s">
        <v>26</v>
      </c>
      <c r="D7" s="27" t="s">
        <v>53</v>
      </c>
      <c r="E7" s="22">
        <f t="shared" si="0"/>
        <v>57</v>
      </c>
      <c r="F7" s="23">
        <v>11</v>
      </c>
      <c r="G7" s="22">
        <v>8</v>
      </c>
      <c r="H7" s="91">
        <v>15</v>
      </c>
      <c r="I7" s="22">
        <v>8</v>
      </c>
      <c r="J7" s="22">
        <v>6</v>
      </c>
      <c r="K7" s="92">
        <v>12</v>
      </c>
      <c r="L7" s="22">
        <v>6</v>
      </c>
      <c r="M7" s="22">
        <v>5</v>
      </c>
      <c r="N7" s="22">
        <v>8</v>
      </c>
      <c r="O7" s="102">
        <v>44.5</v>
      </c>
      <c r="P7" s="134"/>
      <c r="Q7" s="2"/>
      <c r="R7" s="204"/>
      <c r="S7" s="198"/>
      <c r="T7" s="206"/>
      <c r="U7" s="177"/>
      <c r="V7" s="222"/>
      <c r="W7" s="222"/>
      <c r="X7" s="222"/>
      <c r="Y7" s="224"/>
      <c r="Z7" s="226"/>
      <c r="AA7" s="58" t="s">
        <v>11</v>
      </c>
      <c r="AB7" s="89" t="s">
        <v>1</v>
      </c>
      <c r="AC7" s="90">
        <v>1</v>
      </c>
      <c r="AD7" s="13">
        <v>2</v>
      </c>
      <c r="AE7" s="60">
        <v>3</v>
      </c>
      <c r="AF7" s="61">
        <v>4</v>
      </c>
      <c r="AG7" s="76">
        <v>5</v>
      </c>
      <c r="AH7" s="219"/>
      <c r="AI7" s="220"/>
      <c r="AJ7" s="78">
        <v>1</v>
      </c>
      <c r="AK7" s="62">
        <v>2</v>
      </c>
      <c r="AL7" s="63">
        <v>3</v>
      </c>
      <c r="AM7" s="64">
        <v>4</v>
      </c>
      <c r="AN7" s="77">
        <v>5</v>
      </c>
      <c r="AO7" s="219"/>
      <c r="AP7" s="220"/>
    </row>
    <row r="8" spans="1:42" ht="18" customHeight="1">
      <c r="A8" s="2"/>
      <c r="B8" s="75">
        <v>4</v>
      </c>
      <c r="C8" s="11" t="s">
        <v>26</v>
      </c>
      <c r="D8" s="26" t="s">
        <v>51</v>
      </c>
      <c r="E8" s="22">
        <f t="shared" si="0"/>
        <v>55</v>
      </c>
      <c r="F8" s="23">
        <v>8</v>
      </c>
      <c r="G8" s="22">
        <v>3</v>
      </c>
      <c r="H8" s="22">
        <v>8</v>
      </c>
      <c r="I8" s="92">
        <v>12</v>
      </c>
      <c r="J8" s="22">
        <v>5</v>
      </c>
      <c r="K8" s="22">
        <v>6</v>
      </c>
      <c r="L8" s="91">
        <v>15</v>
      </c>
      <c r="M8" s="22">
        <v>8</v>
      </c>
      <c r="N8" s="22">
        <v>6</v>
      </c>
      <c r="O8" s="102">
        <v>40</v>
      </c>
      <c r="P8" s="134"/>
      <c r="Q8" s="2"/>
      <c r="R8" s="200">
        <v>1</v>
      </c>
      <c r="S8" s="202">
        <v>15</v>
      </c>
      <c r="T8" s="175">
        <f>AH8+AO8</f>
        <v>1093.1399999999999</v>
      </c>
      <c r="U8" s="194" t="s">
        <v>74</v>
      </c>
      <c r="V8" s="87" t="s">
        <v>35</v>
      </c>
      <c r="W8" s="190" t="s">
        <v>36</v>
      </c>
      <c r="X8" s="181" t="s">
        <v>129</v>
      </c>
      <c r="Y8" s="184">
        <v>31</v>
      </c>
      <c r="Z8" s="186">
        <v>7.75</v>
      </c>
      <c r="AA8" s="8">
        <v>9.518</v>
      </c>
      <c r="AB8" s="207">
        <v>1</v>
      </c>
      <c r="AC8" s="4">
        <v>108</v>
      </c>
      <c r="AD8" s="6"/>
      <c r="AE8" s="6"/>
      <c r="AF8" s="5">
        <v>112</v>
      </c>
      <c r="AG8" s="5">
        <v>111.57</v>
      </c>
      <c r="AH8" s="167">
        <f>SUM(AC8:AG10)</f>
        <v>547.5699999999999</v>
      </c>
      <c r="AI8" s="207">
        <v>1</v>
      </c>
      <c r="AJ8" s="4">
        <v>108</v>
      </c>
      <c r="AK8" s="6"/>
      <c r="AL8" s="6"/>
      <c r="AM8" s="5">
        <v>111</v>
      </c>
      <c r="AN8" s="38">
        <v>111</v>
      </c>
      <c r="AO8" s="167">
        <f>SUM(AJ8:AN10)</f>
        <v>545.5699999999999</v>
      </c>
      <c r="AP8" s="207">
        <v>1</v>
      </c>
    </row>
    <row r="9" spans="1:42" ht="18" customHeight="1">
      <c r="A9" s="2"/>
      <c r="B9" s="75">
        <v>5</v>
      </c>
      <c r="C9" s="15" t="s">
        <v>49</v>
      </c>
      <c r="D9" s="26" t="s">
        <v>59</v>
      </c>
      <c r="E9" s="22">
        <f t="shared" si="0"/>
        <v>44</v>
      </c>
      <c r="F9" s="23">
        <v>0</v>
      </c>
      <c r="G9" s="92">
        <v>12</v>
      </c>
      <c r="H9" s="92">
        <v>12</v>
      </c>
      <c r="I9" s="22"/>
      <c r="J9" s="24">
        <v>10</v>
      </c>
      <c r="K9" s="22"/>
      <c r="L9" s="22" t="s">
        <v>107</v>
      </c>
      <c r="M9" s="22"/>
      <c r="N9" s="24">
        <v>10</v>
      </c>
      <c r="O9" s="101">
        <v>21.5</v>
      </c>
      <c r="P9" s="134"/>
      <c r="Q9" s="2"/>
      <c r="R9" s="200"/>
      <c r="S9" s="202"/>
      <c r="T9" s="175"/>
      <c r="U9" s="194"/>
      <c r="V9" s="87" t="s">
        <v>34</v>
      </c>
      <c r="W9" s="191"/>
      <c r="X9" s="182"/>
      <c r="Y9" s="184"/>
      <c r="Z9" s="186"/>
      <c r="AA9" s="7"/>
      <c r="AB9" s="207"/>
      <c r="AC9" s="7"/>
      <c r="AD9" s="5">
        <v>107</v>
      </c>
      <c r="AE9" s="5">
        <v>109</v>
      </c>
      <c r="AF9" s="6"/>
      <c r="AG9" s="6"/>
      <c r="AH9" s="167"/>
      <c r="AI9" s="207"/>
      <c r="AJ9" s="7"/>
      <c r="AK9" s="38">
        <v>105.57</v>
      </c>
      <c r="AL9" s="5">
        <v>110</v>
      </c>
      <c r="AM9" s="6"/>
      <c r="AN9" s="6"/>
      <c r="AO9" s="167"/>
      <c r="AP9" s="207"/>
    </row>
    <row r="10" spans="1:42" ht="18" customHeight="1">
      <c r="A10" s="2"/>
      <c r="B10" s="75">
        <v>6</v>
      </c>
      <c r="C10" s="12" t="s">
        <v>43</v>
      </c>
      <c r="D10" s="26" t="s">
        <v>20</v>
      </c>
      <c r="E10" s="22">
        <f t="shared" si="0"/>
        <v>40</v>
      </c>
      <c r="F10" s="23">
        <v>8</v>
      </c>
      <c r="G10" s="22">
        <v>4</v>
      </c>
      <c r="H10" s="22">
        <v>6</v>
      </c>
      <c r="I10" s="22">
        <v>5</v>
      </c>
      <c r="J10" s="22">
        <v>4</v>
      </c>
      <c r="K10" s="24">
        <v>10</v>
      </c>
      <c r="L10" s="22">
        <v>8</v>
      </c>
      <c r="M10" s="22">
        <v>6</v>
      </c>
      <c r="N10" s="22">
        <v>5</v>
      </c>
      <c r="O10" s="102">
        <v>27.5</v>
      </c>
      <c r="P10" s="134"/>
      <c r="Q10" s="2"/>
      <c r="R10" s="200"/>
      <c r="S10" s="202"/>
      <c r="T10" s="175"/>
      <c r="U10" s="194"/>
      <c r="V10" s="94"/>
      <c r="W10" s="192"/>
      <c r="X10" s="188"/>
      <c r="Y10" s="184"/>
      <c r="Z10" s="186"/>
      <c r="AA10" s="7"/>
      <c r="AB10" s="207"/>
      <c r="AC10" s="7"/>
      <c r="AD10" s="6"/>
      <c r="AE10" s="6"/>
      <c r="AF10" s="6"/>
      <c r="AG10" s="6"/>
      <c r="AH10" s="167"/>
      <c r="AI10" s="207"/>
      <c r="AJ10" s="7"/>
      <c r="AK10" s="6"/>
      <c r="AL10" s="6"/>
      <c r="AM10" s="6"/>
      <c r="AN10" s="5"/>
      <c r="AO10" s="167"/>
      <c r="AP10" s="207"/>
    </row>
    <row r="11" spans="1:42" ht="18" customHeight="1">
      <c r="A11" s="2"/>
      <c r="B11" s="75">
        <v>7</v>
      </c>
      <c r="C11" s="12" t="s">
        <v>43</v>
      </c>
      <c r="D11" s="26" t="s">
        <v>48</v>
      </c>
      <c r="E11" s="22">
        <f t="shared" si="0"/>
        <v>36</v>
      </c>
      <c r="F11" s="23">
        <v>0</v>
      </c>
      <c r="G11" s="65"/>
      <c r="H11" s="65"/>
      <c r="I11" s="22">
        <v>6</v>
      </c>
      <c r="J11" s="92">
        <v>12</v>
      </c>
      <c r="K11" s="22"/>
      <c r="L11" s="22">
        <v>3</v>
      </c>
      <c r="M11" s="91">
        <v>15</v>
      </c>
      <c r="N11" s="22"/>
      <c r="O11" s="100">
        <v>14.75</v>
      </c>
      <c r="P11" s="134"/>
      <c r="Q11" s="2"/>
      <c r="R11" s="200">
        <v>2</v>
      </c>
      <c r="S11" s="193">
        <v>12</v>
      </c>
      <c r="T11" s="175">
        <f>AH11+AO11</f>
        <v>1084.53</v>
      </c>
      <c r="U11" s="177" t="s">
        <v>59</v>
      </c>
      <c r="V11" s="86" t="s">
        <v>56</v>
      </c>
      <c r="W11" s="190" t="s">
        <v>62</v>
      </c>
      <c r="X11" s="181" t="s">
        <v>114</v>
      </c>
      <c r="Y11" s="184">
        <v>21</v>
      </c>
      <c r="Z11" s="186">
        <v>4.5</v>
      </c>
      <c r="AA11" s="8">
        <v>9.893</v>
      </c>
      <c r="AB11" s="165">
        <v>6</v>
      </c>
      <c r="AC11" s="7"/>
      <c r="AD11" s="6"/>
      <c r="AE11" s="5">
        <v>108</v>
      </c>
      <c r="AF11" s="5">
        <v>107</v>
      </c>
      <c r="AG11" s="6"/>
      <c r="AH11" s="167">
        <f>SUM(AC11:AG13)</f>
        <v>544.15</v>
      </c>
      <c r="AI11" s="189">
        <v>2</v>
      </c>
      <c r="AJ11" s="7"/>
      <c r="AK11" s="6"/>
      <c r="AL11" s="5">
        <v>108</v>
      </c>
      <c r="AM11" s="6"/>
      <c r="AN11" s="6"/>
      <c r="AO11" s="167">
        <f>SUM(AJ11:AN13)</f>
        <v>540.38</v>
      </c>
      <c r="AP11" s="189">
        <v>2</v>
      </c>
    </row>
    <row r="12" spans="1:42" ht="18" customHeight="1">
      <c r="A12" s="2"/>
      <c r="B12" s="75">
        <v>8</v>
      </c>
      <c r="C12" s="15" t="s">
        <v>42</v>
      </c>
      <c r="D12" s="26" t="s">
        <v>78</v>
      </c>
      <c r="E12" s="22">
        <f t="shared" si="0"/>
        <v>31</v>
      </c>
      <c r="F12" s="23">
        <v>5</v>
      </c>
      <c r="G12" s="83">
        <v>5</v>
      </c>
      <c r="H12" s="83">
        <v>5</v>
      </c>
      <c r="I12" s="22">
        <v>4</v>
      </c>
      <c r="J12" s="22">
        <v>3</v>
      </c>
      <c r="K12" s="22">
        <v>8</v>
      </c>
      <c r="L12" s="22">
        <v>2</v>
      </c>
      <c r="M12" s="22">
        <v>4</v>
      </c>
      <c r="N12" s="22">
        <v>5</v>
      </c>
      <c r="O12" s="100">
        <f>28.25+3.5</f>
        <v>31.75</v>
      </c>
      <c r="P12" s="134"/>
      <c r="Q12" s="2"/>
      <c r="R12" s="200"/>
      <c r="S12" s="193"/>
      <c r="T12" s="175"/>
      <c r="U12" s="177"/>
      <c r="V12" s="94" t="s">
        <v>127</v>
      </c>
      <c r="W12" s="191"/>
      <c r="X12" s="182"/>
      <c r="Y12" s="184"/>
      <c r="Z12" s="186"/>
      <c r="AA12" s="7"/>
      <c r="AB12" s="165"/>
      <c r="AC12" s="137"/>
      <c r="AD12" s="6"/>
      <c r="AE12" s="6"/>
      <c r="AF12" s="6"/>
      <c r="AG12" s="38">
        <v>111.15</v>
      </c>
      <c r="AH12" s="167"/>
      <c r="AI12" s="189"/>
      <c r="AJ12" s="7"/>
      <c r="AK12" s="6"/>
      <c r="AL12" s="6"/>
      <c r="AM12" s="38">
        <v>110.38</v>
      </c>
      <c r="AN12" s="38">
        <v>106</v>
      </c>
      <c r="AO12" s="167"/>
      <c r="AP12" s="189"/>
    </row>
    <row r="13" spans="1:42" ht="18" customHeight="1">
      <c r="A13" s="2"/>
      <c r="B13" s="75">
        <v>9</v>
      </c>
      <c r="C13" s="15" t="s">
        <v>42</v>
      </c>
      <c r="D13" s="27" t="s">
        <v>105</v>
      </c>
      <c r="E13" s="22">
        <f t="shared" si="0"/>
        <v>8</v>
      </c>
      <c r="F13" s="23">
        <v>0</v>
      </c>
      <c r="G13" s="22"/>
      <c r="H13" s="22"/>
      <c r="I13" s="22"/>
      <c r="J13" s="22"/>
      <c r="K13" s="22"/>
      <c r="L13" s="22">
        <v>5</v>
      </c>
      <c r="M13" s="22"/>
      <c r="N13" s="22">
        <v>3</v>
      </c>
      <c r="O13" s="100">
        <v>5.25</v>
      </c>
      <c r="P13" s="134"/>
      <c r="Q13" s="2"/>
      <c r="R13" s="200"/>
      <c r="S13" s="193"/>
      <c r="T13" s="175"/>
      <c r="U13" s="177"/>
      <c r="V13" s="86"/>
      <c r="W13" s="192"/>
      <c r="X13" s="188"/>
      <c r="Y13" s="184"/>
      <c r="Z13" s="186"/>
      <c r="AA13" s="7"/>
      <c r="AB13" s="165"/>
      <c r="AC13" s="5">
        <v>108</v>
      </c>
      <c r="AD13" s="5">
        <v>110</v>
      </c>
      <c r="AE13" s="6"/>
      <c r="AF13" s="6"/>
      <c r="AG13" s="6"/>
      <c r="AH13" s="167"/>
      <c r="AI13" s="189"/>
      <c r="AJ13" s="4">
        <v>108</v>
      </c>
      <c r="AK13" s="5">
        <v>108</v>
      </c>
      <c r="AL13" s="6"/>
      <c r="AM13" s="6"/>
      <c r="AN13" s="6"/>
      <c r="AO13" s="167"/>
      <c r="AP13" s="189"/>
    </row>
    <row r="14" spans="1:42" ht="18" customHeight="1">
      <c r="A14" s="2"/>
      <c r="B14" s="75">
        <v>10</v>
      </c>
      <c r="C14" s="12" t="s">
        <v>43</v>
      </c>
      <c r="D14" s="26" t="s">
        <v>77</v>
      </c>
      <c r="E14" s="22">
        <f t="shared" si="0"/>
        <v>6</v>
      </c>
      <c r="F14" s="23">
        <v>0</v>
      </c>
      <c r="G14" s="22">
        <v>6</v>
      </c>
      <c r="H14" s="22"/>
      <c r="I14" s="22"/>
      <c r="J14" s="22"/>
      <c r="K14" s="22"/>
      <c r="L14" s="22"/>
      <c r="M14" s="22"/>
      <c r="N14" s="22"/>
      <c r="O14" s="101">
        <v>6.5</v>
      </c>
      <c r="P14" s="134"/>
      <c r="Q14" s="2"/>
      <c r="R14" s="171">
        <v>3</v>
      </c>
      <c r="S14" s="195">
        <v>10</v>
      </c>
      <c r="T14" s="175">
        <f>AH14+AO14</f>
        <v>1070.99</v>
      </c>
      <c r="U14" s="177" t="s">
        <v>6</v>
      </c>
      <c r="V14" s="86" t="s">
        <v>3</v>
      </c>
      <c r="W14" s="190" t="s">
        <v>41</v>
      </c>
      <c r="X14" s="181" t="s">
        <v>114</v>
      </c>
      <c r="Y14" s="184">
        <v>16</v>
      </c>
      <c r="Z14" s="186">
        <v>3</v>
      </c>
      <c r="AA14" s="7"/>
      <c r="AB14" s="199">
        <v>3</v>
      </c>
      <c r="AC14" s="7"/>
      <c r="AD14" s="6"/>
      <c r="AE14" s="6"/>
      <c r="AF14" s="5">
        <v>109</v>
      </c>
      <c r="AG14" s="5">
        <v>106</v>
      </c>
      <c r="AH14" s="167">
        <f>SUM(AC14:AG16)</f>
        <v>535.61</v>
      </c>
      <c r="AI14" s="199">
        <v>3</v>
      </c>
      <c r="AJ14" s="7"/>
      <c r="AK14" s="6"/>
      <c r="AL14" s="6"/>
      <c r="AM14" s="5">
        <v>108</v>
      </c>
      <c r="AN14" s="38">
        <v>107</v>
      </c>
      <c r="AO14" s="167">
        <f>SUM(AJ14:AN16)</f>
        <v>535.38</v>
      </c>
      <c r="AP14" s="199">
        <v>3</v>
      </c>
    </row>
    <row r="15" spans="1:42" ht="18" customHeight="1">
      <c r="A15" s="2"/>
      <c r="B15" s="75">
        <v>11</v>
      </c>
      <c r="C15" s="11" t="s">
        <v>26</v>
      </c>
      <c r="D15" s="27" t="s">
        <v>106</v>
      </c>
      <c r="E15" s="22">
        <f t="shared" si="0"/>
        <v>4</v>
      </c>
      <c r="F15" s="23">
        <v>0</v>
      </c>
      <c r="G15" s="22"/>
      <c r="H15" s="22"/>
      <c r="I15" s="22"/>
      <c r="J15" s="22"/>
      <c r="K15" s="22"/>
      <c r="L15" s="22">
        <v>4</v>
      </c>
      <c r="M15" s="22"/>
      <c r="N15" s="22"/>
      <c r="O15" s="100">
        <v>5.75</v>
      </c>
      <c r="P15" s="134"/>
      <c r="Q15" s="2"/>
      <c r="R15" s="171"/>
      <c r="S15" s="195"/>
      <c r="T15" s="175"/>
      <c r="U15" s="177"/>
      <c r="V15" s="86" t="s">
        <v>80</v>
      </c>
      <c r="W15" s="191"/>
      <c r="X15" s="182"/>
      <c r="Y15" s="184"/>
      <c r="Z15" s="186"/>
      <c r="AA15" s="39">
        <v>9.705</v>
      </c>
      <c r="AB15" s="199"/>
      <c r="AC15" s="66">
        <v>104.61</v>
      </c>
      <c r="AD15" s="5">
        <v>107</v>
      </c>
      <c r="AE15" s="5">
        <v>109</v>
      </c>
      <c r="AF15" s="6"/>
      <c r="AG15" s="6"/>
      <c r="AH15" s="167"/>
      <c r="AI15" s="199"/>
      <c r="AJ15" s="139">
        <v>104.38</v>
      </c>
      <c r="AK15" s="5">
        <v>107</v>
      </c>
      <c r="AL15" s="138">
        <v>109</v>
      </c>
      <c r="AM15" s="6"/>
      <c r="AN15" s="6"/>
      <c r="AO15" s="167"/>
      <c r="AP15" s="199"/>
    </row>
    <row r="16" spans="1:42" ht="18" customHeight="1">
      <c r="A16" s="2"/>
      <c r="B16" s="75">
        <v>12</v>
      </c>
      <c r="C16" s="132"/>
      <c r="D16" s="27"/>
      <c r="E16" s="22"/>
      <c r="F16" s="23">
        <f>E16</f>
        <v>0</v>
      </c>
      <c r="G16" s="59"/>
      <c r="H16" s="59"/>
      <c r="I16" s="22"/>
      <c r="J16" s="22"/>
      <c r="K16" s="22"/>
      <c r="L16" s="22"/>
      <c r="M16" s="22"/>
      <c r="N16" s="22"/>
      <c r="O16" s="102"/>
      <c r="P16" s="134"/>
      <c r="Q16" s="2"/>
      <c r="R16" s="171"/>
      <c r="S16" s="195"/>
      <c r="T16" s="175"/>
      <c r="U16" s="177"/>
      <c r="V16" s="86" t="s">
        <v>104</v>
      </c>
      <c r="W16" s="192"/>
      <c r="X16" s="188"/>
      <c r="Y16" s="184"/>
      <c r="Z16" s="186"/>
      <c r="AA16" s="7"/>
      <c r="AB16" s="199"/>
      <c r="AC16" s="7"/>
      <c r="AD16" s="6"/>
      <c r="AE16" s="6"/>
      <c r="AF16" s="6"/>
      <c r="AG16" s="6"/>
      <c r="AH16" s="167"/>
      <c r="AI16" s="199"/>
      <c r="AJ16" s="7"/>
      <c r="AK16" s="6"/>
      <c r="AL16" s="6"/>
      <c r="AM16" s="6"/>
      <c r="AN16" s="6"/>
      <c r="AO16" s="167"/>
      <c r="AP16" s="199"/>
    </row>
    <row r="17" spans="1:42" ht="18" customHeight="1">
      <c r="A17" s="2"/>
      <c r="B17" s="75"/>
      <c r="C17" s="52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102"/>
      <c r="P17" s="134"/>
      <c r="Q17" s="2"/>
      <c r="R17" s="171">
        <v>4</v>
      </c>
      <c r="S17" s="173">
        <v>8</v>
      </c>
      <c r="T17" s="175">
        <f>AH17+AO17</f>
        <v>1058.3899999999999</v>
      </c>
      <c r="U17" s="194" t="s">
        <v>53</v>
      </c>
      <c r="V17" s="86" t="s">
        <v>2</v>
      </c>
      <c r="W17" s="230" t="s">
        <v>115</v>
      </c>
      <c r="X17" s="181" t="s">
        <v>129</v>
      </c>
      <c r="Y17" s="184">
        <v>34</v>
      </c>
      <c r="Z17" s="186">
        <v>6.5</v>
      </c>
      <c r="AA17" s="39">
        <v>9.794</v>
      </c>
      <c r="AB17" s="165">
        <v>4</v>
      </c>
      <c r="AC17" s="7"/>
      <c r="AD17" s="5">
        <v>105</v>
      </c>
      <c r="AE17" s="38">
        <v>108.47</v>
      </c>
      <c r="AF17" s="6"/>
      <c r="AG17" s="6"/>
      <c r="AH17" s="167">
        <f>SUM(AC17:AG19)</f>
        <v>525.47</v>
      </c>
      <c r="AI17" s="165">
        <v>4</v>
      </c>
      <c r="AJ17" s="7"/>
      <c r="AK17" s="5">
        <v>108</v>
      </c>
      <c r="AL17" s="5">
        <v>107</v>
      </c>
      <c r="AM17" s="6"/>
      <c r="AN17" s="6"/>
      <c r="AO17" s="167">
        <f>SUM(AJ17:AN19)</f>
        <v>532.92</v>
      </c>
      <c r="AP17" s="165">
        <v>4</v>
      </c>
    </row>
    <row r="18" spans="1:42" ht="18" customHeight="1" thickBot="1">
      <c r="A18" s="2"/>
      <c r="B18" s="103"/>
      <c r="C18" s="104"/>
      <c r="D18" s="105" t="s">
        <v>23</v>
      </c>
      <c r="E18" s="106">
        <f>SUM(E5:E17)</f>
        <v>432</v>
      </c>
      <c r="F18" s="107"/>
      <c r="G18" s="107"/>
      <c r="H18" s="107"/>
      <c r="I18" s="108" t="s">
        <v>24</v>
      </c>
      <c r="J18" s="109" t="s">
        <v>25</v>
      </c>
      <c r="K18" s="110" t="s">
        <v>26</v>
      </c>
      <c r="L18" s="110"/>
      <c r="M18" s="104" t="s">
        <v>27</v>
      </c>
      <c r="N18" s="104"/>
      <c r="O18" s="111"/>
      <c r="P18" s="134"/>
      <c r="Q18" s="2"/>
      <c r="R18" s="171"/>
      <c r="S18" s="173"/>
      <c r="T18" s="175"/>
      <c r="U18" s="194"/>
      <c r="V18" s="86" t="s">
        <v>54</v>
      </c>
      <c r="W18" s="230"/>
      <c r="X18" s="182"/>
      <c r="Y18" s="184"/>
      <c r="Z18" s="186"/>
      <c r="AA18" s="7"/>
      <c r="AB18" s="165"/>
      <c r="AC18" s="4">
        <v>99</v>
      </c>
      <c r="AD18" s="6"/>
      <c r="AE18" s="6"/>
      <c r="AF18" s="5">
        <v>108</v>
      </c>
      <c r="AG18" s="5">
        <v>105</v>
      </c>
      <c r="AH18" s="167"/>
      <c r="AI18" s="165"/>
      <c r="AJ18" s="4">
        <v>104</v>
      </c>
      <c r="AK18" s="6"/>
      <c r="AL18" s="6"/>
      <c r="AM18" s="5">
        <v>108</v>
      </c>
      <c r="AN18" s="38">
        <v>105.92</v>
      </c>
      <c r="AO18" s="167"/>
      <c r="AP18" s="165"/>
    </row>
    <row r="19" spans="1:42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34"/>
      <c r="Q19" s="2"/>
      <c r="R19" s="171"/>
      <c r="S19" s="173"/>
      <c r="T19" s="175"/>
      <c r="U19" s="194"/>
      <c r="V19" s="86"/>
      <c r="W19" s="230"/>
      <c r="X19" s="188"/>
      <c r="Y19" s="184"/>
      <c r="Z19" s="186"/>
      <c r="AA19" s="7"/>
      <c r="AB19" s="165"/>
      <c r="AC19" s="7"/>
      <c r="AD19" s="6"/>
      <c r="AE19" s="6"/>
      <c r="AF19" s="6"/>
      <c r="AG19" s="6"/>
      <c r="AH19" s="167"/>
      <c r="AI19" s="165"/>
      <c r="AJ19" s="7"/>
      <c r="AK19" s="6"/>
      <c r="AL19" s="6"/>
      <c r="AM19" s="6"/>
      <c r="AN19" s="6"/>
      <c r="AO19" s="167"/>
      <c r="AP19" s="165"/>
    </row>
    <row r="20" spans="1:42" ht="18" customHeight="1" thickBot="1">
      <c r="A20" s="2"/>
      <c r="B20" s="228" t="s">
        <v>65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"/>
      <c r="P20" s="134"/>
      <c r="Q20" s="2"/>
      <c r="R20" s="171">
        <v>5</v>
      </c>
      <c r="S20" s="173">
        <v>6</v>
      </c>
      <c r="T20" s="175">
        <f>AH20+AO20</f>
        <v>1046.87</v>
      </c>
      <c r="U20" s="232" t="s">
        <v>31</v>
      </c>
      <c r="V20" s="95" t="s">
        <v>84</v>
      </c>
      <c r="W20" s="190" t="s">
        <v>41</v>
      </c>
      <c r="X20" s="181" t="s">
        <v>129</v>
      </c>
      <c r="Y20" s="184">
        <v>30</v>
      </c>
      <c r="Z20" s="186">
        <v>6</v>
      </c>
      <c r="AA20" s="7"/>
      <c r="AB20" s="189">
        <v>2</v>
      </c>
      <c r="AC20" s="4">
        <v>102</v>
      </c>
      <c r="AD20" s="38">
        <v>102.02</v>
      </c>
      <c r="AE20" s="6"/>
      <c r="AF20" s="6"/>
      <c r="AG20" s="6"/>
      <c r="AH20" s="167">
        <f>SUM(AC20:AG22)</f>
        <v>525.02</v>
      </c>
      <c r="AI20" s="169">
        <v>5</v>
      </c>
      <c r="AJ20" s="4">
        <v>101</v>
      </c>
      <c r="AK20" s="5">
        <v>103</v>
      </c>
      <c r="AL20" s="38">
        <v>102.85</v>
      </c>
      <c r="AM20" s="6"/>
      <c r="AN20" s="6"/>
      <c r="AO20" s="167">
        <f>SUM(AJ20:AN22)</f>
        <v>521.85</v>
      </c>
      <c r="AP20" s="169">
        <v>5</v>
      </c>
    </row>
    <row r="21" spans="1:42" ht="18" customHeight="1">
      <c r="A21" s="2"/>
      <c r="B21" s="239" t="s">
        <v>1</v>
      </c>
      <c r="C21" s="240"/>
      <c r="D21" s="242" t="s">
        <v>7</v>
      </c>
      <c r="E21" s="209" t="s">
        <v>28</v>
      </c>
      <c r="F21" s="235" t="s">
        <v>111</v>
      </c>
      <c r="G21" s="209" t="s">
        <v>30</v>
      </c>
      <c r="H21" s="209"/>
      <c r="I21" s="209"/>
      <c r="J21" s="209"/>
      <c r="K21" s="209"/>
      <c r="L21" s="209"/>
      <c r="M21" s="209"/>
      <c r="N21" s="238"/>
      <c r="O21" s="2"/>
      <c r="P21" s="134"/>
      <c r="Q21" s="2"/>
      <c r="R21" s="171"/>
      <c r="S21" s="173"/>
      <c r="T21" s="175"/>
      <c r="U21" s="233"/>
      <c r="V21" s="94" t="s">
        <v>98</v>
      </c>
      <c r="W21" s="191"/>
      <c r="X21" s="182"/>
      <c r="Y21" s="184"/>
      <c r="Z21" s="186"/>
      <c r="AA21" s="39">
        <v>9.679</v>
      </c>
      <c r="AB21" s="189"/>
      <c r="AC21" s="7"/>
      <c r="AD21" s="6"/>
      <c r="AE21" s="5">
        <v>106</v>
      </c>
      <c r="AF21" s="5">
        <v>108</v>
      </c>
      <c r="AG21" s="5">
        <v>107</v>
      </c>
      <c r="AH21" s="167"/>
      <c r="AI21" s="169"/>
      <c r="AJ21" s="7"/>
      <c r="AK21" s="6"/>
      <c r="AL21" s="6"/>
      <c r="AM21" s="5">
        <v>109</v>
      </c>
      <c r="AN21" s="5">
        <v>106</v>
      </c>
      <c r="AO21" s="167"/>
      <c r="AP21" s="169"/>
    </row>
    <row r="22" spans="1:42" ht="18" customHeight="1">
      <c r="A22" s="2"/>
      <c r="B22" s="241"/>
      <c r="C22" s="210"/>
      <c r="D22" s="211"/>
      <c r="E22" s="212"/>
      <c r="F22" s="229"/>
      <c r="G22" s="70" t="s">
        <v>50</v>
      </c>
      <c r="H22" s="18" t="s">
        <v>31</v>
      </c>
      <c r="I22" s="71" t="s">
        <v>51</v>
      </c>
      <c r="J22" s="68" t="s">
        <v>48</v>
      </c>
      <c r="K22" s="18" t="s">
        <v>31</v>
      </c>
      <c r="L22" s="71" t="s">
        <v>51</v>
      </c>
      <c r="M22" s="68" t="s">
        <v>48</v>
      </c>
      <c r="N22" s="115" t="s">
        <v>50</v>
      </c>
      <c r="O22" s="2"/>
      <c r="P22" s="134"/>
      <c r="Q22" s="2"/>
      <c r="R22" s="171"/>
      <c r="S22" s="173"/>
      <c r="T22" s="175"/>
      <c r="U22" s="234"/>
      <c r="V22" s="95" t="s">
        <v>85</v>
      </c>
      <c r="W22" s="192"/>
      <c r="X22" s="188"/>
      <c r="Y22" s="184"/>
      <c r="Z22" s="186"/>
      <c r="AA22" s="7"/>
      <c r="AB22" s="189"/>
      <c r="AC22" s="7"/>
      <c r="AD22" s="6"/>
      <c r="AE22" s="6"/>
      <c r="AF22" s="6"/>
      <c r="AG22" s="6"/>
      <c r="AH22" s="167"/>
      <c r="AI22" s="169"/>
      <c r="AJ22" s="7"/>
      <c r="AK22" s="6"/>
      <c r="AL22" s="6"/>
      <c r="AM22" s="6"/>
      <c r="AN22" s="6"/>
      <c r="AO22" s="167"/>
      <c r="AP22" s="169"/>
    </row>
    <row r="23" spans="1:42" ht="18" customHeight="1">
      <c r="A23" s="2"/>
      <c r="B23" s="241"/>
      <c r="C23" s="210"/>
      <c r="D23" s="211"/>
      <c r="E23" s="212"/>
      <c r="F23" s="229"/>
      <c r="G23" s="19" t="s">
        <v>66</v>
      </c>
      <c r="H23" s="19" t="s">
        <v>71</v>
      </c>
      <c r="I23" s="19" t="s">
        <v>67</v>
      </c>
      <c r="J23" s="19" t="s">
        <v>70</v>
      </c>
      <c r="K23" s="19" t="s">
        <v>68</v>
      </c>
      <c r="L23" s="19" t="s">
        <v>69</v>
      </c>
      <c r="M23" s="19" t="s">
        <v>72</v>
      </c>
      <c r="N23" s="116" t="s">
        <v>73</v>
      </c>
      <c r="O23" s="2"/>
      <c r="P23" s="134"/>
      <c r="Q23" s="2"/>
      <c r="R23" s="171">
        <v>6</v>
      </c>
      <c r="S23" s="173">
        <v>5</v>
      </c>
      <c r="T23" s="175">
        <f>AH23+AO23+1</f>
        <v>1037.99</v>
      </c>
      <c r="U23" s="177" t="s">
        <v>78</v>
      </c>
      <c r="V23" s="95" t="s">
        <v>57</v>
      </c>
      <c r="W23" s="190" t="s">
        <v>130</v>
      </c>
      <c r="X23" s="181" t="s">
        <v>114</v>
      </c>
      <c r="Y23" s="184">
        <v>66</v>
      </c>
      <c r="Z23" s="186">
        <v>3.5</v>
      </c>
      <c r="AA23" s="39">
        <v>10.013</v>
      </c>
      <c r="AB23" s="169">
        <v>8</v>
      </c>
      <c r="AC23" s="7"/>
      <c r="AD23" s="6"/>
      <c r="AE23" s="6"/>
      <c r="AF23" s="5">
        <v>104</v>
      </c>
      <c r="AG23" s="38">
        <v>106.69</v>
      </c>
      <c r="AH23" s="167">
        <f>SUM(AC23:AG25)</f>
        <v>518.69</v>
      </c>
      <c r="AI23" s="169">
        <v>6</v>
      </c>
      <c r="AJ23" s="7"/>
      <c r="AK23" s="5">
        <v>105</v>
      </c>
      <c r="AL23" s="6"/>
      <c r="AM23" s="6"/>
      <c r="AN23" s="38">
        <v>105.3</v>
      </c>
      <c r="AO23" s="167">
        <f>SUM(AJ23:AN25)</f>
        <v>518.3</v>
      </c>
      <c r="AP23" s="169">
        <v>7</v>
      </c>
    </row>
    <row r="24" spans="1:42" ht="18" customHeight="1">
      <c r="A24" s="2"/>
      <c r="B24" s="117"/>
      <c r="C24" s="85"/>
      <c r="D24" s="79"/>
      <c r="E24" s="80"/>
      <c r="F24" s="82"/>
      <c r="G24" s="19"/>
      <c r="H24" s="19"/>
      <c r="I24" s="19"/>
      <c r="J24" s="19"/>
      <c r="K24" s="19"/>
      <c r="L24" s="19"/>
      <c r="M24" s="19"/>
      <c r="N24" s="116"/>
      <c r="O24" s="2"/>
      <c r="P24" s="134"/>
      <c r="Q24" s="2"/>
      <c r="R24" s="171"/>
      <c r="S24" s="173"/>
      <c r="T24" s="175"/>
      <c r="U24" s="177"/>
      <c r="V24" s="95" t="s">
        <v>128</v>
      </c>
      <c r="W24" s="191"/>
      <c r="X24" s="182"/>
      <c r="Y24" s="184"/>
      <c r="Z24" s="186"/>
      <c r="AA24" s="7"/>
      <c r="AB24" s="169"/>
      <c r="AC24" s="4">
        <v>101</v>
      </c>
      <c r="AD24" s="6"/>
      <c r="AE24" s="6"/>
      <c r="AF24" s="6"/>
      <c r="AG24" s="6"/>
      <c r="AH24" s="167"/>
      <c r="AI24" s="169"/>
      <c r="AJ24" s="4">
        <v>100</v>
      </c>
      <c r="AK24" s="6"/>
      <c r="AL24" s="6"/>
      <c r="AM24" s="5">
        <v>106</v>
      </c>
      <c r="AN24" s="6"/>
      <c r="AO24" s="167"/>
      <c r="AP24" s="169"/>
    </row>
    <row r="25" spans="1:42" ht="18" customHeight="1" thickBot="1">
      <c r="A25" s="2"/>
      <c r="B25" s="74">
        <v>1</v>
      </c>
      <c r="C25" s="11" t="s">
        <v>26</v>
      </c>
      <c r="D25" s="21" t="s">
        <v>35</v>
      </c>
      <c r="E25" s="22">
        <f aca="true" t="shared" si="1" ref="E25:E57">SUM(G25:N25)-F25</f>
        <v>84</v>
      </c>
      <c r="F25" s="23"/>
      <c r="G25" s="91">
        <v>15</v>
      </c>
      <c r="H25" s="22"/>
      <c r="I25" s="91">
        <v>15</v>
      </c>
      <c r="J25" s="91">
        <v>15</v>
      </c>
      <c r="K25" s="69"/>
      <c r="L25" s="92">
        <v>12</v>
      </c>
      <c r="M25" s="92">
        <v>12</v>
      </c>
      <c r="N25" s="152">
        <v>15</v>
      </c>
      <c r="O25" s="2"/>
      <c r="P25" s="134"/>
      <c r="Q25" s="2"/>
      <c r="R25" s="172"/>
      <c r="S25" s="174"/>
      <c r="T25" s="176"/>
      <c r="U25" s="178"/>
      <c r="V25" s="88"/>
      <c r="W25" s="231"/>
      <c r="X25" s="183"/>
      <c r="Y25" s="185"/>
      <c r="Z25" s="186"/>
      <c r="AA25" s="7"/>
      <c r="AB25" s="169"/>
      <c r="AC25" s="7"/>
      <c r="AD25" s="5">
        <v>103</v>
      </c>
      <c r="AE25" s="5">
        <v>104</v>
      </c>
      <c r="AF25" s="6"/>
      <c r="AG25" s="6"/>
      <c r="AH25" s="167"/>
      <c r="AI25" s="169"/>
      <c r="AJ25" s="7"/>
      <c r="AK25" s="6"/>
      <c r="AL25" s="5">
        <v>102</v>
      </c>
      <c r="AM25" s="6"/>
      <c r="AN25" s="6"/>
      <c r="AO25" s="167"/>
      <c r="AP25" s="169"/>
    </row>
    <row r="26" spans="1:42" ht="18" customHeight="1">
      <c r="A26" s="2"/>
      <c r="B26" s="74">
        <v>1</v>
      </c>
      <c r="C26" s="11" t="s">
        <v>26</v>
      </c>
      <c r="D26" s="21" t="s">
        <v>34</v>
      </c>
      <c r="E26" s="22">
        <f t="shared" si="1"/>
        <v>84</v>
      </c>
      <c r="F26" s="23"/>
      <c r="G26" s="91">
        <v>15</v>
      </c>
      <c r="H26" s="22"/>
      <c r="I26" s="91">
        <v>15</v>
      </c>
      <c r="J26" s="91">
        <v>15</v>
      </c>
      <c r="K26" s="22"/>
      <c r="L26" s="92">
        <v>12</v>
      </c>
      <c r="M26" s="92">
        <v>12</v>
      </c>
      <c r="N26" s="152">
        <v>15</v>
      </c>
      <c r="O26" s="2"/>
      <c r="P26" s="13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8" customHeight="1">
      <c r="A27" s="2"/>
      <c r="B27" s="74">
        <v>3</v>
      </c>
      <c r="C27" s="11" t="s">
        <v>26</v>
      </c>
      <c r="D27" s="21" t="s">
        <v>3</v>
      </c>
      <c r="E27" s="22">
        <f t="shared" si="1"/>
        <v>67</v>
      </c>
      <c r="F27" s="23">
        <v>18</v>
      </c>
      <c r="G27" s="24">
        <v>10</v>
      </c>
      <c r="H27" s="24">
        <v>10</v>
      </c>
      <c r="I27" s="24">
        <v>10</v>
      </c>
      <c r="J27" s="22">
        <v>8</v>
      </c>
      <c r="K27" s="91">
        <v>15</v>
      </c>
      <c r="L27" s="24">
        <v>10</v>
      </c>
      <c r="M27" s="24">
        <v>10</v>
      </c>
      <c r="N27" s="153">
        <v>12</v>
      </c>
      <c r="O27" s="2"/>
      <c r="P27" s="13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"/>
      <c r="AD27" s="41"/>
      <c r="AE27" s="41"/>
      <c r="AF27" s="41"/>
      <c r="AG27" s="41"/>
      <c r="AH27" s="41"/>
      <c r="AI27" s="42"/>
      <c r="AJ27" s="42"/>
      <c r="AK27" s="42"/>
      <c r="AL27" s="42"/>
      <c r="AM27" s="42"/>
      <c r="AN27" s="42"/>
      <c r="AO27" s="42"/>
      <c r="AP27" s="42"/>
    </row>
    <row r="28" spans="1:42" ht="18" customHeight="1">
      <c r="A28" s="2"/>
      <c r="B28" s="74">
        <v>4</v>
      </c>
      <c r="C28" s="11" t="s">
        <v>26</v>
      </c>
      <c r="D28" s="21" t="s">
        <v>2</v>
      </c>
      <c r="E28" s="22">
        <f t="shared" si="1"/>
        <v>57</v>
      </c>
      <c r="F28" s="23">
        <v>11</v>
      </c>
      <c r="G28" s="22">
        <v>8</v>
      </c>
      <c r="H28" s="91">
        <v>15</v>
      </c>
      <c r="I28" s="22">
        <v>8</v>
      </c>
      <c r="J28" s="22">
        <v>6</v>
      </c>
      <c r="K28" s="92">
        <v>12</v>
      </c>
      <c r="L28" s="22">
        <v>6</v>
      </c>
      <c r="M28" s="22">
        <v>5</v>
      </c>
      <c r="N28" s="102">
        <v>8</v>
      </c>
      <c r="O28" s="2"/>
      <c r="P28" s="134"/>
      <c r="Q28" s="2"/>
      <c r="R28" s="2"/>
      <c r="S28" s="2"/>
      <c r="T28" s="43" t="s">
        <v>12</v>
      </c>
      <c r="U28" s="36"/>
      <c r="V28" s="36"/>
      <c r="W28" s="2"/>
      <c r="X28" s="49" t="s">
        <v>22</v>
      </c>
      <c r="Y28" s="44"/>
      <c r="Z28" s="44"/>
      <c r="AA28" s="44"/>
      <c r="AB28" s="2"/>
      <c r="AC28" s="1"/>
      <c r="AD28" s="41"/>
      <c r="AE28" s="41"/>
      <c r="AF28" s="41"/>
      <c r="AG28" s="41"/>
      <c r="AH28" s="41"/>
      <c r="AI28" s="45"/>
      <c r="AJ28" s="45"/>
      <c r="AK28" s="45"/>
      <c r="AL28" s="45"/>
      <c r="AM28" s="45"/>
      <c r="AN28" s="45"/>
      <c r="AO28" s="45"/>
      <c r="AP28" s="45"/>
    </row>
    <row r="29" spans="1:42" ht="18" customHeight="1">
      <c r="A29" s="2"/>
      <c r="B29" s="74">
        <v>4</v>
      </c>
      <c r="C29" s="11" t="s">
        <v>26</v>
      </c>
      <c r="D29" s="21" t="s">
        <v>54</v>
      </c>
      <c r="E29" s="22">
        <f t="shared" si="1"/>
        <v>57</v>
      </c>
      <c r="F29" s="23">
        <v>11</v>
      </c>
      <c r="G29" s="22">
        <v>8</v>
      </c>
      <c r="H29" s="91">
        <v>15</v>
      </c>
      <c r="I29" s="22">
        <v>8</v>
      </c>
      <c r="J29" s="22">
        <v>6</v>
      </c>
      <c r="K29" s="92">
        <v>12</v>
      </c>
      <c r="L29" s="22">
        <v>6</v>
      </c>
      <c r="M29" s="22">
        <v>5</v>
      </c>
      <c r="N29" s="102">
        <v>8</v>
      </c>
      <c r="O29" s="2"/>
      <c r="P29" s="134"/>
      <c r="Q29" s="2"/>
      <c r="R29" s="2"/>
      <c r="S29" s="2"/>
      <c r="T29" s="46" t="s">
        <v>3</v>
      </c>
      <c r="U29" s="37"/>
      <c r="V29" s="37"/>
      <c r="W29" s="2"/>
      <c r="X29" s="49" t="s">
        <v>14</v>
      </c>
      <c r="Y29" s="44"/>
      <c r="Z29" s="44"/>
      <c r="AA29" s="44"/>
      <c r="AB29" s="2"/>
      <c r="AC29" s="1"/>
      <c r="AD29" s="41"/>
      <c r="AE29" s="41"/>
      <c r="AF29" s="41"/>
      <c r="AG29" s="41"/>
      <c r="AH29" s="41"/>
      <c r="AI29" s="45"/>
      <c r="AJ29" s="45"/>
      <c r="AK29" s="45"/>
      <c r="AL29" s="45"/>
      <c r="AM29" s="45"/>
      <c r="AN29" s="45"/>
      <c r="AO29" s="45"/>
      <c r="AP29" s="45"/>
    </row>
    <row r="30" spans="1:42" ht="18" customHeight="1">
      <c r="A30" s="2"/>
      <c r="B30" s="74">
        <v>4</v>
      </c>
      <c r="C30" s="11" t="s">
        <v>26</v>
      </c>
      <c r="D30" s="21" t="s">
        <v>40</v>
      </c>
      <c r="E30" s="22">
        <f t="shared" si="1"/>
        <v>57</v>
      </c>
      <c r="F30" s="23">
        <v>8</v>
      </c>
      <c r="G30" s="24">
        <v>10</v>
      </c>
      <c r="H30" s="24">
        <v>10</v>
      </c>
      <c r="I30" s="22"/>
      <c r="J30" s="22">
        <v>8</v>
      </c>
      <c r="K30" s="91">
        <v>15</v>
      </c>
      <c r="L30" s="22"/>
      <c r="M30" s="24">
        <v>10</v>
      </c>
      <c r="N30" s="153">
        <v>12</v>
      </c>
      <c r="O30" s="2"/>
      <c r="P30" s="134"/>
      <c r="Q30" s="2"/>
      <c r="R30" s="2"/>
      <c r="S30" s="2"/>
      <c r="T30" s="46" t="s">
        <v>35</v>
      </c>
      <c r="U30" s="37"/>
      <c r="V30" s="37"/>
      <c r="W30" s="2"/>
      <c r="X30" s="49" t="s">
        <v>18</v>
      </c>
      <c r="Y30" s="44"/>
      <c r="Z30" s="44"/>
      <c r="AA30" s="44"/>
      <c r="AB30" s="2"/>
      <c r="AC30" s="1"/>
      <c r="AD30" s="41"/>
      <c r="AE30" s="41"/>
      <c r="AF30" s="41"/>
      <c r="AG30" s="41"/>
      <c r="AH30" s="41"/>
      <c r="AI30" s="45"/>
      <c r="AJ30" s="45"/>
      <c r="AK30" s="45"/>
      <c r="AL30" s="45"/>
      <c r="AM30" s="45"/>
      <c r="AN30" s="45"/>
      <c r="AO30" s="45"/>
      <c r="AP30" s="45"/>
    </row>
    <row r="31" spans="1:42" ht="18" customHeight="1">
      <c r="A31" s="2"/>
      <c r="B31" s="74">
        <v>7</v>
      </c>
      <c r="C31" s="11" t="s">
        <v>26</v>
      </c>
      <c r="D31" s="72" t="s">
        <v>81</v>
      </c>
      <c r="E31" s="22">
        <f t="shared" si="1"/>
        <v>52</v>
      </c>
      <c r="F31" s="23"/>
      <c r="G31" s="24">
        <v>10</v>
      </c>
      <c r="H31" s="22"/>
      <c r="I31" s="24">
        <v>10</v>
      </c>
      <c r="J31" s="22"/>
      <c r="K31" s="22"/>
      <c r="L31" s="24">
        <v>10</v>
      </c>
      <c r="M31" s="24">
        <v>10</v>
      </c>
      <c r="N31" s="153">
        <v>12</v>
      </c>
      <c r="O31" s="2"/>
      <c r="P31" s="134"/>
      <c r="Q31" s="2"/>
      <c r="R31" s="2"/>
      <c r="S31" s="2"/>
      <c r="T31" s="136"/>
      <c r="U31" s="37"/>
      <c r="V31" s="37"/>
      <c r="W31" s="2"/>
      <c r="X31" s="49" t="s">
        <v>61</v>
      </c>
      <c r="Y31" s="44"/>
      <c r="Z31" s="44"/>
      <c r="AA31" s="44"/>
      <c r="AB31" s="2"/>
      <c r="AC31" s="1"/>
      <c r="AD31" s="41"/>
      <c r="AE31" s="41"/>
      <c r="AF31" s="41"/>
      <c r="AG31" s="41"/>
      <c r="AH31" s="41"/>
      <c r="AI31" s="45"/>
      <c r="AJ31" s="45"/>
      <c r="AK31" s="45"/>
      <c r="AL31" s="45"/>
      <c r="AM31" s="45"/>
      <c r="AN31" s="45"/>
      <c r="AO31" s="45"/>
      <c r="AP31" s="45"/>
    </row>
    <row r="32" spans="1:42" ht="18" customHeight="1">
      <c r="A32" s="2"/>
      <c r="B32" s="74">
        <v>8</v>
      </c>
      <c r="C32" s="15" t="s">
        <v>42</v>
      </c>
      <c r="D32" s="21" t="s">
        <v>38</v>
      </c>
      <c r="E32" s="22">
        <f t="shared" si="1"/>
        <v>44</v>
      </c>
      <c r="F32" s="23"/>
      <c r="G32" s="92">
        <v>12</v>
      </c>
      <c r="H32" s="92">
        <v>12</v>
      </c>
      <c r="I32" s="22"/>
      <c r="J32" s="24">
        <v>10</v>
      </c>
      <c r="K32" s="22"/>
      <c r="L32" s="22"/>
      <c r="M32" s="22"/>
      <c r="N32" s="154">
        <v>10</v>
      </c>
      <c r="O32" s="2"/>
      <c r="P32" s="13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"/>
      <c r="AD32" s="41"/>
      <c r="AE32" s="41"/>
      <c r="AF32" s="41"/>
      <c r="AG32" s="41"/>
      <c r="AH32" s="41"/>
      <c r="AI32" s="45"/>
      <c r="AJ32" s="45"/>
      <c r="AK32" s="45"/>
      <c r="AL32" s="45"/>
      <c r="AM32" s="45"/>
      <c r="AN32" s="45"/>
      <c r="AO32" s="45"/>
      <c r="AP32" s="45"/>
    </row>
    <row r="33" spans="1:42" ht="18" customHeight="1">
      <c r="A33" s="2"/>
      <c r="B33" s="74">
        <v>9</v>
      </c>
      <c r="C33" s="12" t="s">
        <v>43</v>
      </c>
      <c r="D33" s="21" t="s">
        <v>17</v>
      </c>
      <c r="E33" s="22">
        <f t="shared" si="1"/>
        <v>42</v>
      </c>
      <c r="F33" s="23"/>
      <c r="G33" s="22"/>
      <c r="H33" s="22">
        <v>8</v>
      </c>
      <c r="I33" s="22"/>
      <c r="J33" s="22"/>
      <c r="K33" s="91">
        <v>15</v>
      </c>
      <c r="L33" s="22">
        <v>5</v>
      </c>
      <c r="M33" s="22">
        <v>8</v>
      </c>
      <c r="N33" s="102">
        <v>6</v>
      </c>
      <c r="O33" s="2"/>
      <c r="P33" s="134"/>
      <c r="Q33" s="2"/>
      <c r="R33" s="29"/>
      <c r="S33" s="29"/>
      <c r="T33" s="29"/>
      <c r="U33" s="35"/>
      <c r="V33" s="35"/>
      <c r="W33" s="35"/>
      <c r="X33" s="30"/>
      <c r="Y33" s="31"/>
      <c r="Z33" s="32"/>
      <c r="AA33" s="30"/>
      <c r="AB33" s="30"/>
      <c r="AC33" s="33"/>
      <c r="AD33" s="41"/>
      <c r="AE33" s="41"/>
      <c r="AF33" s="41"/>
      <c r="AG33" s="41"/>
      <c r="AH33" s="41"/>
      <c r="AI33" s="45"/>
      <c r="AJ33" s="45"/>
      <c r="AK33" s="45"/>
      <c r="AL33" s="45"/>
      <c r="AM33" s="45"/>
      <c r="AN33" s="45"/>
      <c r="AO33" s="45"/>
      <c r="AP33" s="45"/>
    </row>
    <row r="34" spans="1:42" ht="18" customHeight="1">
      <c r="A34" s="2"/>
      <c r="B34" s="74">
        <v>10</v>
      </c>
      <c r="C34" s="12" t="s">
        <v>60</v>
      </c>
      <c r="D34" s="21" t="s">
        <v>84</v>
      </c>
      <c r="E34" s="22">
        <f t="shared" si="1"/>
        <v>39</v>
      </c>
      <c r="F34" s="23">
        <v>5</v>
      </c>
      <c r="G34" s="22">
        <v>4</v>
      </c>
      <c r="H34" s="22">
        <v>6</v>
      </c>
      <c r="I34" s="22">
        <v>5</v>
      </c>
      <c r="J34" s="22"/>
      <c r="K34" s="24">
        <v>10</v>
      </c>
      <c r="L34" s="22">
        <v>8</v>
      </c>
      <c r="M34" s="22">
        <v>6</v>
      </c>
      <c r="N34" s="102">
        <v>5</v>
      </c>
      <c r="O34" s="2"/>
      <c r="P34" s="134"/>
      <c r="Q34" s="2"/>
      <c r="R34" s="29"/>
      <c r="S34" s="29"/>
      <c r="T34" s="29"/>
      <c r="U34" s="35"/>
      <c r="V34" s="35"/>
      <c r="W34" s="35"/>
      <c r="X34" s="30"/>
      <c r="Y34" s="31"/>
      <c r="Z34" s="32"/>
      <c r="AA34" s="30"/>
      <c r="AB34" s="30"/>
      <c r="AC34" s="3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8" customHeight="1">
      <c r="A35" s="2"/>
      <c r="B35" s="75">
        <v>10</v>
      </c>
      <c r="C35" s="12" t="s">
        <v>60</v>
      </c>
      <c r="D35" s="21" t="s">
        <v>85</v>
      </c>
      <c r="E35" s="22">
        <f t="shared" si="1"/>
        <v>39</v>
      </c>
      <c r="F35" s="23">
        <v>4</v>
      </c>
      <c r="G35" s="22">
        <v>4</v>
      </c>
      <c r="H35" s="22">
        <v>6</v>
      </c>
      <c r="I35" s="22"/>
      <c r="J35" s="22">
        <v>4</v>
      </c>
      <c r="K35" s="24">
        <v>10</v>
      </c>
      <c r="L35" s="22">
        <v>8</v>
      </c>
      <c r="M35" s="22">
        <v>6</v>
      </c>
      <c r="N35" s="102">
        <v>5</v>
      </c>
      <c r="O35" s="2"/>
      <c r="P35" s="134"/>
      <c r="Q35" s="2"/>
      <c r="R35" s="29"/>
      <c r="S35" s="29"/>
      <c r="T35" s="29"/>
      <c r="U35" s="35"/>
      <c r="V35" s="35"/>
      <c r="W35" s="35"/>
      <c r="X35" s="30"/>
      <c r="Y35" s="31"/>
      <c r="Z35" s="32"/>
      <c r="AA35" s="30"/>
      <c r="AB35" s="30"/>
      <c r="AC35" s="33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8" customHeight="1">
      <c r="A36" s="2"/>
      <c r="B36" s="75">
        <v>12</v>
      </c>
      <c r="C36" s="12" t="s">
        <v>60</v>
      </c>
      <c r="D36" s="21" t="s">
        <v>64</v>
      </c>
      <c r="E36" s="22">
        <f t="shared" si="1"/>
        <v>38</v>
      </c>
      <c r="F36" s="23">
        <v>3</v>
      </c>
      <c r="G36" s="22">
        <v>3</v>
      </c>
      <c r="H36" s="22">
        <v>8</v>
      </c>
      <c r="I36" s="92">
        <v>12</v>
      </c>
      <c r="J36" s="22">
        <v>5</v>
      </c>
      <c r="K36" s="22">
        <v>6</v>
      </c>
      <c r="L36" s="22">
        <v>4</v>
      </c>
      <c r="M36" s="22"/>
      <c r="N36" s="102">
        <v>3</v>
      </c>
      <c r="O36" s="2"/>
      <c r="P36" s="134"/>
      <c r="Q36" s="2"/>
      <c r="R36" s="29"/>
      <c r="S36" s="29"/>
      <c r="T36" s="29"/>
      <c r="U36" s="35"/>
      <c r="V36" s="35"/>
      <c r="W36" s="35"/>
      <c r="X36" s="34"/>
      <c r="Y36" s="34"/>
      <c r="Z36" s="34"/>
      <c r="AA36" s="34"/>
      <c r="AB36" s="34"/>
      <c r="AC36" s="3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8" customHeight="1">
      <c r="A37" s="2"/>
      <c r="B37" s="74">
        <v>12</v>
      </c>
      <c r="C37" s="12" t="s">
        <v>100</v>
      </c>
      <c r="D37" s="21" t="s">
        <v>98</v>
      </c>
      <c r="E37" s="22">
        <f t="shared" si="1"/>
        <v>38</v>
      </c>
      <c r="F37" s="23"/>
      <c r="G37" s="22"/>
      <c r="H37" s="22"/>
      <c r="I37" s="22">
        <v>5</v>
      </c>
      <c r="J37" s="22">
        <v>4</v>
      </c>
      <c r="K37" s="24">
        <v>10</v>
      </c>
      <c r="L37" s="22">
        <v>8</v>
      </c>
      <c r="M37" s="22">
        <v>6</v>
      </c>
      <c r="N37" s="102">
        <v>5</v>
      </c>
      <c r="O37" s="2"/>
      <c r="P37" s="134"/>
      <c r="Q37" s="2"/>
      <c r="R37" s="29"/>
      <c r="S37" s="29"/>
      <c r="T37" s="29"/>
      <c r="U37" s="29"/>
      <c r="V37" s="29"/>
      <c r="W37" s="54"/>
      <c r="X37" s="54"/>
      <c r="Y37" s="54"/>
      <c r="Z37" s="54"/>
      <c r="AA37" s="129"/>
      <c r="AB37" s="129"/>
      <c r="AC37" s="128"/>
      <c r="AD37" s="128"/>
      <c r="AE37" s="128"/>
      <c r="AF37" s="128"/>
      <c r="AG37" s="128"/>
      <c r="AH37" s="253"/>
      <c r="AI37" s="252"/>
      <c r="AJ37" s="129"/>
      <c r="AK37" s="129"/>
      <c r="AL37" s="129"/>
      <c r="AM37" s="129"/>
      <c r="AN37" s="129"/>
      <c r="AO37" s="129"/>
      <c r="AP37" s="129"/>
    </row>
    <row r="38" spans="1:42" ht="18" customHeight="1">
      <c r="A38" s="2"/>
      <c r="B38" s="74">
        <v>14</v>
      </c>
      <c r="C38" s="12" t="s">
        <v>27</v>
      </c>
      <c r="D38" s="131" t="s">
        <v>95</v>
      </c>
      <c r="E38" s="22">
        <f t="shared" si="1"/>
        <v>36</v>
      </c>
      <c r="F38" s="23"/>
      <c r="G38" s="22"/>
      <c r="H38" s="22"/>
      <c r="I38" s="22">
        <v>6</v>
      </c>
      <c r="J38" s="92">
        <v>12</v>
      </c>
      <c r="K38" s="22"/>
      <c r="L38" s="22">
        <v>3</v>
      </c>
      <c r="M38" s="91">
        <v>15</v>
      </c>
      <c r="N38" s="102"/>
      <c r="O38" s="2"/>
      <c r="P38" s="134"/>
      <c r="Q38" s="2"/>
      <c r="R38" s="29"/>
      <c r="S38" s="29"/>
      <c r="T38" s="29"/>
      <c r="U38" s="29"/>
      <c r="V38" s="29"/>
      <c r="AA38" s="128"/>
      <c r="AB38" s="128"/>
      <c r="AC38" s="128"/>
      <c r="AD38" s="128"/>
      <c r="AE38" s="128"/>
      <c r="AF38" s="128"/>
      <c r="AG38" s="128"/>
      <c r="AH38" s="253"/>
      <c r="AI38" s="252"/>
      <c r="AJ38" s="129"/>
      <c r="AK38" s="129"/>
      <c r="AL38" s="129"/>
      <c r="AM38" s="129"/>
      <c r="AN38" s="129"/>
      <c r="AO38" s="129"/>
      <c r="AP38" s="129"/>
    </row>
    <row r="39" spans="1:42" ht="18" customHeight="1">
      <c r="A39" s="2"/>
      <c r="B39" s="74">
        <v>15</v>
      </c>
      <c r="C39" s="12" t="s">
        <v>27</v>
      </c>
      <c r="D39" s="21" t="s">
        <v>39</v>
      </c>
      <c r="E39" s="22">
        <f t="shared" si="1"/>
        <v>34</v>
      </c>
      <c r="F39" s="23"/>
      <c r="G39" s="92">
        <v>12</v>
      </c>
      <c r="H39" s="92">
        <v>12</v>
      </c>
      <c r="I39" s="69"/>
      <c r="J39" s="24">
        <v>10</v>
      </c>
      <c r="K39" s="22"/>
      <c r="L39" s="22"/>
      <c r="M39" s="22"/>
      <c r="N39" s="102"/>
      <c r="O39" s="2"/>
      <c r="P39" s="134"/>
      <c r="Q39" s="2"/>
      <c r="R39" s="29"/>
      <c r="S39" s="29"/>
      <c r="T39" s="29"/>
      <c r="U39" s="29"/>
      <c r="V39" s="55"/>
      <c r="W39" s="55"/>
      <c r="X39" s="55"/>
      <c r="Y39" s="55"/>
      <c r="Z39" s="55"/>
      <c r="AA39" s="128"/>
      <c r="AB39" s="128"/>
      <c r="AC39" s="128"/>
      <c r="AD39" s="128"/>
      <c r="AE39" s="128"/>
      <c r="AF39" s="128"/>
      <c r="AG39" s="128"/>
      <c r="AH39" s="253"/>
      <c r="AI39" s="252"/>
      <c r="AJ39" s="129"/>
      <c r="AK39" s="129"/>
      <c r="AL39" s="129"/>
      <c r="AM39" s="129"/>
      <c r="AN39" s="129"/>
      <c r="AO39" s="129"/>
      <c r="AP39" s="129"/>
    </row>
    <row r="40" spans="1:42" ht="18" customHeight="1">
      <c r="A40" s="2"/>
      <c r="B40" s="74">
        <v>16</v>
      </c>
      <c r="C40" s="11" t="s">
        <v>26</v>
      </c>
      <c r="D40" s="56" t="s">
        <v>92</v>
      </c>
      <c r="E40" s="22">
        <f t="shared" si="1"/>
        <v>33</v>
      </c>
      <c r="F40" s="23"/>
      <c r="G40" s="22"/>
      <c r="H40" s="22"/>
      <c r="I40" s="92">
        <v>12</v>
      </c>
      <c r="J40" s="22"/>
      <c r="K40" s="22">
        <v>6</v>
      </c>
      <c r="L40" s="91">
        <v>15</v>
      </c>
      <c r="M40" s="22"/>
      <c r="N40" s="102"/>
      <c r="O40" s="2"/>
      <c r="P40" s="134"/>
      <c r="Q40" s="2"/>
      <c r="R40" s="29"/>
      <c r="S40" s="29"/>
      <c r="T40" s="29"/>
      <c r="U40" s="29"/>
      <c r="V40" s="55"/>
      <c r="W40" s="55"/>
      <c r="X40" s="55"/>
      <c r="Y40" s="55"/>
      <c r="Z40" s="55"/>
      <c r="AA40" s="129"/>
      <c r="AB40" s="129"/>
      <c r="AC40" s="128"/>
      <c r="AD40" s="128"/>
      <c r="AE40" s="128"/>
      <c r="AF40" s="128"/>
      <c r="AG40" s="128"/>
      <c r="AH40" s="253"/>
      <c r="AI40" s="252"/>
      <c r="AJ40" s="129"/>
      <c r="AK40" s="129"/>
      <c r="AL40" s="129"/>
      <c r="AM40" s="129"/>
      <c r="AN40" s="129"/>
      <c r="AO40" s="129"/>
      <c r="AP40" s="129"/>
    </row>
    <row r="41" spans="1:42" ht="18" customHeight="1">
      <c r="A41" s="2"/>
      <c r="B41" s="74">
        <v>16</v>
      </c>
      <c r="C41" s="15" t="s">
        <v>109</v>
      </c>
      <c r="D41" s="72" t="s">
        <v>96</v>
      </c>
      <c r="E41" s="22">
        <f t="shared" si="1"/>
        <v>33</v>
      </c>
      <c r="F41" s="23"/>
      <c r="G41" s="22"/>
      <c r="H41" s="22"/>
      <c r="I41" s="22">
        <v>6</v>
      </c>
      <c r="J41" s="92">
        <v>12</v>
      </c>
      <c r="K41" s="22"/>
      <c r="L41" s="22"/>
      <c r="M41" s="91">
        <v>15</v>
      </c>
      <c r="N41" s="102"/>
      <c r="O41" s="2"/>
      <c r="P41" s="134"/>
      <c r="Q41" s="2"/>
      <c r="R41" s="29"/>
      <c r="S41" s="29"/>
      <c r="T41" s="29"/>
      <c r="U41" s="29"/>
      <c r="V41" s="29"/>
      <c r="W41" s="29"/>
      <c r="X41" s="29"/>
      <c r="Y41" s="29"/>
      <c r="Z41" s="29"/>
      <c r="AA41" s="129"/>
      <c r="AB41" s="129"/>
      <c r="AC41" s="128"/>
      <c r="AD41" s="128"/>
      <c r="AE41" s="128"/>
      <c r="AF41" s="128"/>
      <c r="AG41" s="128"/>
      <c r="AH41" s="252"/>
      <c r="AI41" s="128"/>
      <c r="AJ41" s="128"/>
      <c r="AK41" s="128"/>
      <c r="AL41" s="128"/>
      <c r="AM41" s="128"/>
      <c r="AN41" s="128"/>
      <c r="AO41" s="128"/>
      <c r="AP41" s="128"/>
    </row>
    <row r="42" spans="1:42" ht="18" customHeight="1">
      <c r="A42" s="2"/>
      <c r="B42" s="74">
        <v>18</v>
      </c>
      <c r="C42" s="12" t="s">
        <v>43</v>
      </c>
      <c r="D42" s="21" t="s">
        <v>57</v>
      </c>
      <c r="E42" s="22">
        <f t="shared" si="1"/>
        <v>31</v>
      </c>
      <c r="F42" s="23">
        <v>5</v>
      </c>
      <c r="G42" s="22">
        <v>5</v>
      </c>
      <c r="H42" s="22">
        <v>5</v>
      </c>
      <c r="I42" s="22">
        <v>4</v>
      </c>
      <c r="J42" s="22">
        <v>3</v>
      </c>
      <c r="K42" s="22">
        <v>8</v>
      </c>
      <c r="L42" s="22">
        <v>2</v>
      </c>
      <c r="M42" s="22">
        <v>4</v>
      </c>
      <c r="N42" s="102">
        <v>5</v>
      </c>
      <c r="O42" s="2"/>
      <c r="P42" s="134"/>
      <c r="Q42" s="2"/>
      <c r="R42" s="29"/>
      <c r="S42" s="29"/>
      <c r="T42" s="29"/>
      <c r="U42" s="29"/>
      <c r="V42" s="50"/>
      <c r="W42" s="50"/>
      <c r="X42" s="50"/>
      <c r="Y42" s="50"/>
      <c r="Z42" s="50"/>
      <c r="AA42" s="128"/>
      <c r="AB42" s="128"/>
      <c r="AC42" s="128"/>
      <c r="AD42" s="128"/>
      <c r="AE42" s="128"/>
      <c r="AF42" s="128"/>
      <c r="AG42" s="128"/>
      <c r="AH42" s="252"/>
      <c r="AI42" s="128"/>
      <c r="AJ42" s="128"/>
      <c r="AK42" s="128"/>
      <c r="AL42" s="128"/>
      <c r="AM42" s="128"/>
      <c r="AN42" s="128"/>
      <c r="AO42" s="128"/>
      <c r="AP42" s="128"/>
    </row>
    <row r="43" spans="1:42" ht="18" customHeight="1">
      <c r="A43" s="2"/>
      <c r="B43" s="74">
        <v>19</v>
      </c>
      <c r="C43" s="15" t="s">
        <v>110</v>
      </c>
      <c r="D43" s="72" t="s">
        <v>97</v>
      </c>
      <c r="E43" s="22">
        <f t="shared" si="1"/>
        <v>24</v>
      </c>
      <c r="F43" s="23"/>
      <c r="G43" s="22"/>
      <c r="H43" s="22"/>
      <c r="I43" s="22">
        <v>6</v>
      </c>
      <c r="J43" s="22"/>
      <c r="K43" s="22"/>
      <c r="L43" s="22">
        <v>3</v>
      </c>
      <c r="M43" s="91">
        <v>15</v>
      </c>
      <c r="N43" s="102"/>
      <c r="O43" s="2"/>
      <c r="P43" s="134"/>
      <c r="Q43" s="2"/>
      <c r="R43" s="29"/>
      <c r="S43" s="29"/>
      <c r="T43" s="29"/>
      <c r="U43" s="29"/>
      <c r="V43" s="29"/>
      <c r="W43" s="29"/>
      <c r="X43" s="29"/>
      <c r="Y43" s="29"/>
      <c r="Z43" s="29"/>
      <c r="AA43" s="129"/>
      <c r="AB43" s="129"/>
      <c r="AC43" s="128"/>
      <c r="AD43" s="128"/>
      <c r="AE43" s="128"/>
      <c r="AF43" s="128"/>
      <c r="AG43" s="128"/>
      <c r="AH43" s="253"/>
      <c r="AI43" s="252"/>
      <c r="AJ43" s="129"/>
      <c r="AK43" s="129"/>
      <c r="AL43" s="129"/>
      <c r="AM43" s="129"/>
      <c r="AN43" s="129"/>
      <c r="AO43" s="129"/>
      <c r="AP43" s="129"/>
    </row>
    <row r="44" spans="1:42" ht="18" customHeight="1">
      <c r="A44" s="2"/>
      <c r="B44" s="74">
        <v>19</v>
      </c>
      <c r="C44" s="12" t="s">
        <v>43</v>
      </c>
      <c r="D44" s="21" t="s">
        <v>82</v>
      </c>
      <c r="E44" s="22">
        <f t="shared" si="1"/>
        <v>24</v>
      </c>
      <c r="F44" s="23"/>
      <c r="G44" s="22">
        <v>5</v>
      </c>
      <c r="H44" s="22">
        <v>5</v>
      </c>
      <c r="I44" s="22">
        <v>4</v>
      </c>
      <c r="J44" s="22">
        <v>3</v>
      </c>
      <c r="K44" s="67"/>
      <c r="L44" s="22">
        <v>2</v>
      </c>
      <c r="M44" s="22"/>
      <c r="N44" s="102">
        <v>5</v>
      </c>
      <c r="O44" s="2"/>
      <c r="P44" s="134"/>
      <c r="Q44" s="2"/>
      <c r="R44" s="29"/>
      <c r="S44" s="29"/>
      <c r="T44" s="29"/>
      <c r="U44" s="29"/>
      <c r="V44" s="29"/>
      <c r="W44" s="29"/>
      <c r="X44" s="29"/>
      <c r="Y44" s="29"/>
      <c r="Z44" s="29"/>
      <c r="AA44" s="129"/>
      <c r="AB44" s="129"/>
      <c r="AC44" s="128"/>
      <c r="AD44" s="128"/>
      <c r="AE44" s="128"/>
      <c r="AF44" s="128"/>
      <c r="AG44" s="128"/>
      <c r="AH44" s="253"/>
      <c r="AI44" s="252"/>
      <c r="AJ44" s="129"/>
      <c r="AK44" s="129"/>
      <c r="AL44" s="129"/>
      <c r="AM44" s="129"/>
      <c r="AN44" s="129"/>
      <c r="AO44" s="129"/>
      <c r="AP44" s="129"/>
    </row>
    <row r="45" spans="1:42" ht="18" customHeight="1">
      <c r="A45" s="2"/>
      <c r="B45" s="75">
        <v>21</v>
      </c>
      <c r="C45" s="11" t="s">
        <v>26</v>
      </c>
      <c r="D45" s="21" t="s">
        <v>52</v>
      </c>
      <c r="E45" s="22">
        <f t="shared" si="1"/>
        <v>23</v>
      </c>
      <c r="F45" s="23"/>
      <c r="G45" s="22"/>
      <c r="H45" s="22">
        <v>8</v>
      </c>
      <c r="I45" s="22"/>
      <c r="J45" s="22"/>
      <c r="K45" s="67"/>
      <c r="L45" s="91">
        <v>15</v>
      </c>
      <c r="M45" s="22"/>
      <c r="N45" s="102"/>
      <c r="O45" s="2"/>
      <c r="P45" s="134"/>
      <c r="Q45" s="2"/>
      <c r="R45" s="29"/>
      <c r="S45" s="29"/>
      <c r="T45" s="29"/>
      <c r="U45" s="29"/>
      <c r="V45" s="29"/>
      <c r="W45" s="29"/>
      <c r="X45" s="29"/>
      <c r="Y45" s="29"/>
      <c r="Z45" s="29"/>
      <c r="AA45" s="129"/>
      <c r="AB45" s="129"/>
      <c r="AC45" s="128"/>
      <c r="AD45" s="128"/>
      <c r="AE45" s="128"/>
      <c r="AF45" s="128"/>
      <c r="AG45" s="128"/>
      <c r="AH45" s="253"/>
      <c r="AI45" s="252"/>
      <c r="AJ45" s="129"/>
      <c r="AK45" s="129"/>
      <c r="AL45" s="129"/>
      <c r="AM45" s="129"/>
      <c r="AN45" s="129"/>
      <c r="AO45" s="129"/>
      <c r="AP45" s="129"/>
    </row>
    <row r="46" spans="1:42" ht="18" customHeight="1">
      <c r="A46" s="2"/>
      <c r="B46" s="75">
        <v>22</v>
      </c>
      <c r="C46" s="15" t="s">
        <v>42</v>
      </c>
      <c r="D46" s="21" t="s">
        <v>56</v>
      </c>
      <c r="E46" s="22">
        <f t="shared" si="1"/>
        <v>20</v>
      </c>
      <c r="F46" s="23"/>
      <c r="G46" s="22">
        <v>6</v>
      </c>
      <c r="H46" s="22"/>
      <c r="I46" s="22"/>
      <c r="J46" s="22"/>
      <c r="K46" s="22"/>
      <c r="L46" s="22"/>
      <c r="M46" s="22">
        <v>8</v>
      </c>
      <c r="N46" s="102">
        <v>6</v>
      </c>
      <c r="O46" s="2"/>
      <c r="P46" s="134"/>
      <c r="Q46" s="2"/>
      <c r="R46" s="29"/>
      <c r="S46" s="29"/>
      <c r="T46" s="29"/>
      <c r="U46" s="29"/>
      <c r="V46" s="29"/>
      <c r="W46" s="29"/>
      <c r="X46" s="29"/>
      <c r="Y46" s="29"/>
      <c r="Z46" s="29"/>
      <c r="AA46" s="129"/>
      <c r="AB46" s="129"/>
      <c r="AC46" s="128"/>
      <c r="AD46" s="128"/>
      <c r="AE46" s="128"/>
      <c r="AF46" s="128"/>
      <c r="AG46" s="128"/>
      <c r="AH46" s="253"/>
      <c r="AI46" s="252"/>
      <c r="AJ46" s="129"/>
      <c r="AK46" s="129"/>
      <c r="AL46" s="129"/>
      <c r="AM46" s="129"/>
      <c r="AN46" s="129"/>
      <c r="AO46" s="129"/>
      <c r="AP46" s="129"/>
    </row>
    <row r="47" spans="1:42" ht="18" customHeight="1">
      <c r="A47" s="2"/>
      <c r="B47" s="75">
        <v>23</v>
      </c>
      <c r="C47" s="15" t="s">
        <v>109</v>
      </c>
      <c r="D47" s="21" t="s">
        <v>91</v>
      </c>
      <c r="E47" s="22">
        <f t="shared" si="1"/>
        <v>19</v>
      </c>
      <c r="F47" s="23"/>
      <c r="G47" s="22"/>
      <c r="H47" s="22"/>
      <c r="I47" s="22">
        <v>4</v>
      </c>
      <c r="J47" s="22"/>
      <c r="K47" s="22">
        <v>8</v>
      </c>
      <c r="L47" s="22">
        <v>2</v>
      </c>
      <c r="M47" s="22"/>
      <c r="N47" s="102">
        <v>5</v>
      </c>
      <c r="O47" s="2"/>
      <c r="P47" s="134"/>
      <c r="Q47" s="2"/>
      <c r="R47" s="29"/>
      <c r="S47" s="29"/>
      <c r="T47" s="29"/>
      <c r="U47" s="29"/>
      <c r="V47" s="29"/>
      <c r="W47" s="29"/>
      <c r="X47" s="29"/>
      <c r="Y47" s="29"/>
      <c r="Z47" s="29"/>
      <c r="AA47" s="128"/>
      <c r="AB47" s="128"/>
      <c r="AC47" s="128"/>
      <c r="AD47" s="128"/>
      <c r="AE47" s="128"/>
      <c r="AF47" s="128"/>
      <c r="AG47" s="128"/>
      <c r="AH47" s="253"/>
      <c r="AI47" s="252"/>
      <c r="AJ47" s="129"/>
      <c r="AK47" s="129"/>
      <c r="AL47" s="129"/>
      <c r="AM47" s="129"/>
      <c r="AN47" s="129"/>
      <c r="AO47" s="129"/>
      <c r="AP47" s="129"/>
    </row>
    <row r="48" spans="1:42" ht="18" customHeight="1">
      <c r="A48" s="2"/>
      <c r="B48" s="75">
        <v>24</v>
      </c>
      <c r="C48" s="15" t="s">
        <v>42</v>
      </c>
      <c r="D48" s="21" t="s">
        <v>79</v>
      </c>
      <c r="E48" s="22">
        <f t="shared" si="1"/>
        <v>12</v>
      </c>
      <c r="F48" s="23"/>
      <c r="G48" s="92">
        <v>12</v>
      </c>
      <c r="H48" s="22"/>
      <c r="I48" s="22"/>
      <c r="J48" s="22"/>
      <c r="K48" s="22"/>
      <c r="L48" s="22"/>
      <c r="M48" s="67"/>
      <c r="N48" s="102"/>
      <c r="O48" s="2"/>
      <c r="P48" s="134"/>
      <c r="Q48" s="2"/>
      <c r="R48" s="29"/>
      <c r="S48" s="29"/>
      <c r="T48" s="29"/>
      <c r="U48" s="29"/>
      <c r="V48" s="29"/>
      <c r="W48" s="29"/>
      <c r="X48" s="29"/>
      <c r="Y48" s="29"/>
      <c r="Z48" s="29"/>
      <c r="AA48" s="128"/>
      <c r="AB48" s="128"/>
      <c r="AC48" s="128"/>
      <c r="AD48" s="128"/>
      <c r="AE48" s="128"/>
      <c r="AF48" s="128"/>
      <c r="AG48" s="128"/>
      <c r="AH48" s="253"/>
      <c r="AI48" s="254"/>
      <c r="AJ48" s="128"/>
      <c r="AK48" s="128"/>
      <c r="AL48" s="128"/>
      <c r="AM48" s="128"/>
      <c r="AN48" s="128"/>
      <c r="AO48" s="128"/>
      <c r="AP48" s="128"/>
    </row>
    <row r="49" spans="1:42" ht="18" customHeight="1">
      <c r="A49" s="2"/>
      <c r="B49" s="75">
        <v>24</v>
      </c>
      <c r="C49" s="15" t="s">
        <v>42</v>
      </c>
      <c r="D49" s="21" t="s">
        <v>102</v>
      </c>
      <c r="E49" s="22">
        <f t="shared" si="1"/>
        <v>12</v>
      </c>
      <c r="F49" s="23"/>
      <c r="G49" s="22"/>
      <c r="H49" s="22"/>
      <c r="I49" s="22"/>
      <c r="J49" s="92">
        <v>12</v>
      </c>
      <c r="K49" s="22"/>
      <c r="L49" s="22"/>
      <c r="M49" s="67"/>
      <c r="N49" s="102"/>
      <c r="O49" s="2"/>
      <c r="P49" s="134"/>
      <c r="Q49" s="2"/>
      <c r="R49" s="29"/>
      <c r="S49" s="29"/>
      <c r="T49" s="29"/>
      <c r="U49" s="29"/>
      <c r="V49" s="29"/>
      <c r="W49" s="29"/>
      <c r="X49" s="29"/>
      <c r="Y49" s="29"/>
      <c r="Z49" s="29"/>
      <c r="AA49" s="128"/>
      <c r="AB49" s="128"/>
      <c r="AC49" s="128"/>
      <c r="AD49" s="128"/>
      <c r="AE49" s="128"/>
      <c r="AF49" s="128"/>
      <c r="AG49" s="128"/>
      <c r="AH49" s="253"/>
      <c r="AI49" s="254"/>
      <c r="AJ49" s="128"/>
      <c r="AK49" s="128"/>
      <c r="AL49" s="128"/>
      <c r="AM49" s="128"/>
      <c r="AN49" s="128"/>
      <c r="AO49" s="128"/>
      <c r="AP49" s="128"/>
    </row>
    <row r="50" spans="1:42" ht="18" customHeight="1">
      <c r="A50" s="2"/>
      <c r="B50" s="75">
        <v>26</v>
      </c>
      <c r="C50" s="15" t="s">
        <v>42</v>
      </c>
      <c r="D50" s="21" t="s">
        <v>93</v>
      </c>
      <c r="E50" s="22">
        <f t="shared" si="1"/>
        <v>10</v>
      </c>
      <c r="F50" s="23"/>
      <c r="G50" s="22"/>
      <c r="H50" s="22"/>
      <c r="I50" s="24">
        <v>10</v>
      </c>
      <c r="J50" s="22"/>
      <c r="K50" s="22"/>
      <c r="L50" s="67"/>
      <c r="M50" s="67"/>
      <c r="N50" s="102"/>
      <c r="O50" s="2"/>
      <c r="P50" s="134"/>
      <c r="Q50" s="2"/>
      <c r="R50" s="29"/>
      <c r="S50" s="29"/>
      <c r="T50" s="29"/>
      <c r="U50" s="29"/>
      <c r="V50" s="29"/>
      <c r="W50" s="29"/>
      <c r="X50" s="29"/>
      <c r="Y50" s="29"/>
      <c r="Z50" s="29"/>
      <c r="AA50" s="129"/>
      <c r="AB50" s="129"/>
      <c r="AC50" s="128"/>
      <c r="AD50" s="128"/>
      <c r="AE50" s="128"/>
      <c r="AF50" s="128"/>
      <c r="AG50" s="128"/>
      <c r="AH50" s="253"/>
      <c r="AI50" s="254"/>
      <c r="AJ50" s="128"/>
      <c r="AK50" s="128"/>
      <c r="AL50" s="128"/>
      <c r="AM50" s="128"/>
      <c r="AN50" s="128"/>
      <c r="AO50" s="128"/>
      <c r="AP50" s="128"/>
    </row>
    <row r="51" spans="1:42" ht="18" customHeight="1">
      <c r="A51" s="2"/>
      <c r="B51" s="75">
        <v>26</v>
      </c>
      <c r="C51" s="15" t="s">
        <v>42</v>
      </c>
      <c r="D51" s="21" t="s">
        <v>94</v>
      </c>
      <c r="E51" s="22">
        <f t="shared" si="1"/>
        <v>10</v>
      </c>
      <c r="F51" s="23"/>
      <c r="G51" s="22"/>
      <c r="H51" s="22"/>
      <c r="I51" s="24">
        <v>10</v>
      </c>
      <c r="J51" s="22"/>
      <c r="K51" s="22"/>
      <c r="L51" s="67"/>
      <c r="M51" s="67"/>
      <c r="N51" s="102"/>
      <c r="O51" s="2"/>
      <c r="P51" s="134"/>
      <c r="Q51" s="2"/>
      <c r="R51" s="29"/>
      <c r="S51" s="29"/>
      <c r="T51" s="29"/>
      <c r="U51" s="29"/>
      <c r="V51" s="29"/>
      <c r="W51" s="29"/>
      <c r="X51" s="29"/>
      <c r="Y51" s="29"/>
      <c r="Z51" s="29"/>
      <c r="AA51" s="129"/>
      <c r="AB51" s="129"/>
      <c r="AC51" s="128"/>
      <c r="AD51" s="128"/>
      <c r="AE51" s="128"/>
      <c r="AF51" s="128"/>
      <c r="AG51" s="128"/>
      <c r="AJ51" s="128"/>
      <c r="AK51" s="128"/>
      <c r="AL51" s="128"/>
      <c r="AM51" s="128"/>
      <c r="AN51" s="128"/>
      <c r="AO51" s="128"/>
      <c r="AP51" s="128"/>
    </row>
    <row r="52" spans="1:17" ht="18" customHeight="1">
      <c r="A52" s="2"/>
      <c r="B52" s="75">
        <v>26</v>
      </c>
      <c r="C52" s="15" t="s">
        <v>42</v>
      </c>
      <c r="D52" s="21" t="s">
        <v>113</v>
      </c>
      <c r="E52" s="22">
        <f t="shared" si="1"/>
        <v>10</v>
      </c>
      <c r="F52" s="23"/>
      <c r="G52" s="22"/>
      <c r="H52" s="22"/>
      <c r="I52" s="22"/>
      <c r="J52" s="22"/>
      <c r="K52" s="22"/>
      <c r="L52" s="28"/>
      <c r="M52" s="28"/>
      <c r="N52" s="154">
        <v>10</v>
      </c>
      <c r="O52" s="2"/>
      <c r="P52" s="134"/>
      <c r="Q52" s="2"/>
    </row>
    <row r="53" spans="1:17" ht="18" customHeight="1">
      <c r="A53" s="2"/>
      <c r="B53" s="75">
        <v>29</v>
      </c>
      <c r="C53" s="15" t="s">
        <v>42</v>
      </c>
      <c r="D53" s="21" t="s">
        <v>83</v>
      </c>
      <c r="E53" s="22">
        <f t="shared" si="1"/>
        <v>9</v>
      </c>
      <c r="F53" s="23"/>
      <c r="G53" s="22">
        <v>4</v>
      </c>
      <c r="H53" s="22"/>
      <c r="I53" s="22">
        <v>5</v>
      </c>
      <c r="J53" s="22"/>
      <c r="K53" s="67"/>
      <c r="L53" s="133"/>
      <c r="M53" s="133"/>
      <c r="N53" s="102"/>
      <c r="O53" s="2"/>
      <c r="P53" s="134"/>
      <c r="Q53" s="2"/>
    </row>
    <row r="54" spans="1:17" ht="18" customHeight="1">
      <c r="A54" s="2"/>
      <c r="B54" s="75">
        <v>29</v>
      </c>
      <c r="C54" s="15" t="s">
        <v>42</v>
      </c>
      <c r="D54" s="21" t="s">
        <v>108</v>
      </c>
      <c r="E54" s="22">
        <f t="shared" si="1"/>
        <v>9</v>
      </c>
      <c r="F54" s="23"/>
      <c r="G54" s="22"/>
      <c r="H54" s="22"/>
      <c r="I54" s="22"/>
      <c r="J54" s="22"/>
      <c r="K54" s="22"/>
      <c r="L54" s="28">
        <v>6</v>
      </c>
      <c r="M54" s="28"/>
      <c r="N54" s="102">
        <v>3</v>
      </c>
      <c r="O54" s="2"/>
      <c r="P54" s="134"/>
      <c r="Q54" s="2"/>
    </row>
    <row r="55" spans="1:17" ht="18" customHeight="1">
      <c r="A55" s="2"/>
      <c r="B55" s="75">
        <v>31</v>
      </c>
      <c r="C55" s="15"/>
      <c r="D55" s="21" t="s">
        <v>55</v>
      </c>
      <c r="E55" s="22">
        <f t="shared" si="1"/>
        <v>6</v>
      </c>
      <c r="F55" s="23"/>
      <c r="G55" s="22">
        <v>6</v>
      </c>
      <c r="H55" s="22"/>
      <c r="I55" s="22"/>
      <c r="J55" s="22"/>
      <c r="K55" s="67"/>
      <c r="L55" s="28"/>
      <c r="M55" s="28"/>
      <c r="N55" s="102"/>
      <c r="O55" s="2"/>
      <c r="P55" s="134"/>
      <c r="Q55" s="2"/>
    </row>
    <row r="56" spans="1:17" ht="18" customHeight="1">
      <c r="A56" s="2"/>
      <c r="B56" s="75">
        <v>31</v>
      </c>
      <c r="C56" s="15" t="s">
        <v>42</v>
      </c>
      <c r="D56" s="21" t="s">
        <v>103</v>
      </c>
      <c r="E56" s="22">
        <f t="shared" si="1"/>
        <v>6</v>
      </c>
      <c r="F56" s="23"/>
      <c r="G56" s="22"/>
      <c r="H56" s="22"/>
      <c r="I56" s="22"/>
      <c r="J56" s="22"/>
      <c r="K56" s="22">
        <v>6</v>
      </c>
      <c r="L56" s="28"/>
      <c r="M56" s="28"/>
      <c r="N56" s="102"/>
      <c r="O56" s="2"/>
      <c r="P56" s="134"/>
      <c r="Q56" s="2"/>
    </row>
    <row r="57" spans="1:17" ht="18" customHeight="1">
      <c r="A57" s="2"/>
      <c r="B57" s="75">
        <v>33</v>
      </c>
      <c r="C57" s="16"/>
      <c r="D57" s="21" t="s">
        <v>86</v>
      </c>
      <c r="E57" s="22">
        <f t="shared" si="1"/>
        <v>3</v>
      </c>
      <c r="F57" s="23"/>
      <c r="G57" s="22">
        <v>3</v>
      </c>
      <c r="H57" s="22"/>
      <c r="I57" s="22"/>
      <c r="J57" s="22"/>
      <c r="K57" s="22"/>
      <c r="L57" s="28"/>
      <c r="M57" s="28"/>
      <c r="N57" s="102"/>
      <c r="O57" s="2"/>
      <c r="P57" s="134"/>
      <c r="Q57" s="2"/>
    </row>
    <row r="58" spans="1:17" ht="18" customHeight="1" thickBot="1">
      <c r="A58" s="25"/>
      <c r="B58" s="120"/>
      <c r="C58" s="121"/>
      <c r="D58" s="122"/>
      <c r="E58" s="123"/>
      <c r="F58" s="124"/>
      <c r="G58" s="107"/>
      <c r="H58" s="107"/>
      <c r="I58" s="107"/>
      <c r="J58" s="107"/>
      <c r="K58" s="107"/>
      <c r="L58" s="125"/>
      <c r="M58" s="125"/>
      <c r="N58" s="126"/>
      <c r="O58" s="2"/>
      <c r="P58" s="134"/>
      <c r="Q58" s="2"/>
    </row>
    <row r="59" spans="1:17" ht="18" customHeight="1">
      <c r="A59" s="25"/>
      <c r="B59" s="112"/>
      <c r="C59" s="73"/>
      <c r="D59" s="113" t="s">
        <v>23</v>
      </c>
      <c r="E59" s="114">
        <f>SUM(E25:E44)</f>
        <v>913</v>
      </c>
      <c r="F59" s="20"/>
      <c r="G59" s="2"/>
      <c r="H59" s="2"/>
      <c r="I59" s="2"/>
      <c r="J59" s="2"/>
      <c r="K59" s="2"/>
      <c r="L59" s="2"/>
      <c r="M59" s="2"/>
      <c r="N59" s="2"/>
      <c r="O59" s="2"/>
      <c r="P59" s="134"/>
      <c r="Q59" s="2"/>
    </row>
    <row r="60" spans="1:17" ht="18" customHeight="1">
      <c r="A60" s="25"/>
      <c r="B60" s="17"/>
      <c r="C60" s="17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2"/>
      <c r="P60" s="134"/>
      <c r="Q60" s="2"/>
    </row>
    <row r="61" spans="1:17" ht="18" customHeight="1">
      <c r="A61" s="25"/>
      <c r="B61" s="127" t="s">
        <v>99</v>
      </c>
      <c r="C61" s="47"/>
      <c r="D61" s="1"/>
      <c r="E61" s="1"/>
      <c r="F61" s="1"/>
      <c r="G61" s="9"/>
      <c r="H61" s="9"/>
      <c r="I61" s="9"/>
      <c r="J61" s="9"/>
      <c r="K61" s="9"/>
      <c r="L61" s="9"/>
      <c r="M61" s="9"/>
      <c r="N61" s="9"/>
      <c r="O61" s="2"/>
      <c r="P61" s="134"/>
      <c r="Q61" s="2"/>
    </row>
    <row r="62" spans="2:14" ht="18" customHeight="1">
      <c r="B62" s="17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ht="12.75">
      <c r="D63" s="1"/>
    </row>
    <row r="64" ht="12.75"/>
    <row r="65" ht="12.75"/>
    <row r="66" spans="18:42" ht="12.75"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8:42" ht="12.75"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8:42" ht="19.5">
      <c r="R68" s="261"/>
      <c r="S68" s="261"/>
      <c r="T68" s="261"/>
      <c r="U68" s="261"/>
      <c r="V68" s="261"/>
      <c r="W68" s="261"/>
      <c r="X68" s="261"/>
      <c r="Y68" s="140"/>
      <c r="Z68" s="201"/>
      <c r="AA68" s="201"/>
      <c r="AB68" s="201"/>
      <c r="AC68" s="201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</row>
    <row r="69" spans="18:42" ht="12.75">
      <c r="R69" s="259"/>
      <c r="S69" s="259"/>
      <c r="T69" s="262"/>
      <c r="U69" s="248"/>
      <c r="V69" s="263"/>
      <c r="W69" s="263"/>
      <c r="X69" s="263"/>
      <c r="Y69" s="264"/>
      <c r="Z69" s="258"/>
      <c r="AA69" s="259"/>
      <c r="AB69" s="259"/>
      <c r="AC69" s="259"/>
      <c r="AD69" s="259"/>
      <c r="AE69" s="259"/>
      <c r="AF69" s="259"/>
      <c r="AG69" s="259"/>
      <c r="AH69" s="260"/>
      <c r="AI69" s="260"/>
      <c r="AJ69" s="259"/>
      <c r="AK69" s="259"/>
      <c r="AL69" s="259"/>
      <c r="AM69" s="259"/>
      <c r="AN69" s="259"/>
      <c r="AO69" s="260"/>
      <c r="AP69" s="260"/>
    </row>
    <row r="70" spans="18:42" ht="15">
      <c r="R70" s="259"/>
      <c r="S70" s="259"/>
      <c r="T70" s="262"/>
      <c r="U70" s="248"/>
      <c r="V70" s="263"/>
      <c r="W70" s="263"/>
      <c r="X70" s="263"/>
      <c r="Y70" s="264"/>
      <c r="Z70" s="258"/>
      <c r="AA70" s="141"/>
      <c r="AB70" s="142"/>
      <c r="AC70" s="143"/>
      <c r="AD70" s="144"/>
      <c r="AE70" s="143"/>
      <c r="AF70" s="144"/>
      <c r="AG70" s="144"/>
      <c r="AH70" s="260"/>
      <c r="AI70" s="260"/>
      <c r="AJ70" s="145"/>
      <c r="AK70" s="146"/>
      <c r="AL70" s="145"/>
      <c r="AM70" s="146"/>
      <c r="AN70" s="146"/>
      <c r="AO70" s="260"/>
      <c r="AP70" s="260"/>
    </row>
    <row r="71" spans="18:42" ht="16.5">
      <c r="R71" s="246"/>
      <c r="S71" s="257"/>
      <c r="T71" s="247"/>
      <c r="U71" s="255"/>
      <c r="V71" s="147"/>
      <c r="W71" s="249"/>
      <c r="X71" s="250"/>
      <c r="Y71" s="251"/>
      <c r="Z71" s="251"/>
      <c r="AA71" s="129"/>
      <c r="AB71" s="252"/>
      <c r="AC71" s="128"/>
      <c r="AD71" s="128"/>
      <c r="AE71" s="128"/>
      <c r="AF71" s="128"/>
      <c r="AG71" s="128"/>
      <c r="AH71" s="253"/>
      <c r="AI71" s="252"/>
      <c r="AJ71" s="128"/>
      <c r="AK71" s="128"/>
      <c r="AL71" s="128"/>
      <c r="AM71" s="128"/>
      <c r="AN71" s="148"/>
      <c r="AO71" s="253"/>
      <c r="AP71" s="252"/>
    </row>
    <row r="72" spans="17:43" ht="16.5">
      <c r="Q72" s="45"/>
      <c r="R72" s="246"/>
      <c r="S72" s="257"/>
      <c r="T72" s="247"/>
      <c r="U72" s="255"/>
      <c r="V72" s="147"/>
      <c r="W72" s="249"/>
      <c r="X72" s="250"/>
      <c r="Y72" s="251"/>
      <c r="Z72" s="251"/>
      <c r="AA72" s="128"/>
      <c r="AB72" s="252"/>
      <c r="AC72" s="128"/>
      <c r="AD72" s="128"/>
      <c r="AE72" s="128"/>
      <c r="AF72" s="128"/>
      <c r="AG72" s="128"/>
      <c r="AH72" s="253"/>
      <c r="AI72" s="252"/>
      <c r="AJ72" s="128"/>
      <c r="AK72" s="148"/>
      <c r="AL72" s="128"/>
      <c r="AM72" s="128"/>
      <c r="AN72" s="128"/>
      <c r="AO72" s="253"/>
      <c r="AP72" s="252"/>
      <c r="AQ72" s="45"/>
    </row>
    <row r="73" spans="17:43" ht="16.5">
      <c r="Q73" s="45"/>
      <c r="R73" s="246"/>
      <c r="S73" s="257"/>
      <c r="T73" s="247"/>
      <c r="U73" s="255"/>
      <c r="V73" s="149"/>
      <c r="W73" s="249"/>
      <c r="X73" s="250"/>
      <c r="Y73" s="251"/>
      <c r="Z73" s="251"/>
      <c r="AA73" s="128"/>
      <c r="AB73" s="252"/>
      <c r="AC73" s="128"/>
      <c r="AD73" s="128"/>
      <c r="AE73" s="128"/>
      <c r="AF73" s="128"/>
      <c r="AG73" s="128"/>
      <c r="AH73" s="253"/>
      <c r="AI73" s="252"/>
      <c r="AJ73" s="128"/>
      <c r="AK73" s="128"/>
      <c r="AL73" s="128"/>
      <c r="AM73" s="128"/>
      <c r="AN73" s="128"/>
      <c r="AO73" s="253"/>
      <c r="AP73" s="252"/>
      <c r="AQ73" s="45"/>
    </row>
    <row r="74" spans="17:43" ht="16.5">
      <c r="Q74" s="45"/>
      <c r="R74" s="246"/>
      <c r="S74" s="246"/>
      <c r="T74" s="247"/>
      <c r="U74" s="255"/>
      <c r="V74" s="150"/>
      <c r="W74" s="249"/>
      <c r="X74" s="250"/>
      <c r="Y74" s="251"/>
      <c r="Z74" s="251"/>
      <c r="AA74" s="129"/>
      <c r="AB74" s="252"/>
      <c r="AC74" s="128"/>
      <c r="AD74" s="128"/>
      <c r="AE74" s="128"/>
      <c r="AF74" s="128"/>
      <c r="AG74" s="128"/>
      <c r="AH74" s="253"/>
      <c r="AI74" s="252"/>
      <c r="AJ74" s="128"/>
      <c r="AK74" s="128"/>
      <c r="AL74" s="128"/>
      <c r="AM74" s="128"/>
      <c r="AN74" s="128"/>
      <c r="AO74" s="253"/>
      <c r="AP74" s="252"/>
      <c r="AQ74" s="45"/>
    </row>
    <row r="75" spans="17:43" ht="16.5">
      <c r="Q75" s="45"/>
      <c r="R75" s="246"/>
      <c r="S75" s="246"/>
      <c r="T75" s="247"/>
      <c r="U75" s="255"/>
      <c r="V75" s="150"/>
      <c r="W75" s="249"/>
      <c r="X75" s="250"/>
      <c r="Y75" s="251"/>
      <c r="Z75" s="251"/>
      <c r="AA75" s="128"/>
      <c r="AB75" s="252"/>
      <c r="AC75" s="128"/>
      <c r="AD75" s="128"/>
      <c r="AE75" s="128"/>
      <c r="AF75" s="128"/>
      <c r="AG75" s="148"/>
      <c r="AH75" s="253"/>
      <c r="AI75" s="252"/>
      <c r="AJ75" s="128"/>
      <c r="AK75" s="128"/>
      <c r="AL75" s="128"/>
      <c r="AM75" s="148"/>
      <c r="AN75" s="148"/>
      <c r="AO75" s="253"/>
      <c r="AP75" s="252"/>
      <c r="AQ75" s="45"/>
    </row>
    <row r="76" spans="17:43" ht="16.5">
      <c r="Q76" s="45"/>
      <c r="R76" s="246"/>
      <c r="S76" s="246"/>
      <c r="T76" s="247"/>
      <c r="U76" s="255"/>
      <c r="V76" s="150"/>
      <c r="W76" s="249"/>
      <c r="X76" s="250"/>
      <c r="Y76" s="251"/>
      <c r="Z76" s="251"/>
      <c r="AA76" s="128"/>
      <c r="AB76" s="252"/>
      <c r="AC76" s="128"/>
      <c r="AD76" s="128"/>
      <c r="AE76" s="128"/>
      <c r="AF76" s="128"/>
      <c r="AG76" s="128"/>
      <c r="AH76" s="253"/>
      <c r="AI76" s="252"/>
      <c r="AJ76" s="128"/>
      <c r="AK76" s="128"/>
      <c r="AL76" s="128"/>
      <c r="AM76" s="128"/>
      <c r="AN76" s="128"/>
      <c r="AO76" s="253"/>
      <c r="AP76" s="252"/>
      <c r="AQ76" s="45"/>
    </row>
    <row r="77" spans="17:43" ht="16.5">
      <c r="Q77" s="45"/>
      <c r="R77" s="246"/>
      <c r="S77" s="246"/>
      <c r="T77" s="247"/>
      <c r="U77" s="248"/>
      <c r="V77" s="147"/>
      <c r="W77" s="249"/>
      <c r="X77" s="250"/>
      <c r="Y77" s="251"/>
      <c r="Z77" s="251"/>
      <c r="AA77" s="128"/>
      <c r="AB77" s="252"/>
      <c r="AC77" s="128"/>
      <c r="AD77" s="128"/>
      <c r="AE77" s="128"/>
      <c r="AF77" s="128"/>
      <c r="AG77" s="128"/>
      <c r="AH77" s="253"/>
      <c r="AI77" s="252"/>
      <c r="AJ77" s="128"/>
      <c r="AK77" s="128"/>
      <c r="AL77" s="128"/>
      <c r="AM77" s="128"/>
      <c r="AN77" s="148"/>
      <c r="AO77" s="253"/>
      <c r="AP77" s="252"/>
      <c r="AQ77" s="45"/>
    </row>
    <row r="78" spans="17:43" ht="16.5">
      <c r="Q78" s="45"/>
      <c r="R78" s="246"/>
      <c r="S78" s="246"/>
      <c r="T78" s="247"/>
      <c r="U78" s="248"/>
      <c r="V78" s="147"/>
      <c r="W78" s="249"/>
      <c r="X78" s="250"/>
      <c r="Y78" s="251"/>
      <c r="Z78" s="251"/>
      <c r="AA78" s="151"/>
      <c r="AB78" s="252"/>
      <c r="AC78" s="148"/>
      <c r="AD78" s="128"/>
      <c r="AE78" s="128"/>
      <c r="AF78" s="128"/>
      <c r="AG78" s="128"/>
      <c r="AH78" s="253"/>
      <c r="AI78" s="252"/>
      <c r="AJ78" s="148"/>
      <c r="AK78" s="128"/>
      <c r="AL78" s="128"/>
      <c r="AM78" s="128"/>
      <c r="AN78" s="128"/>
      <c r="AO78" s="253"/>
      <c r="AP78" s="252"/>
      <c r="AQ78" s="45"/>
    </row>
    <row r="79" spans="17:43" ht="16.5">
      <c r="Q79" s="45"/>
      <c r="R79" s="246"/>
      <c r="S79" s="246"/>
      <c r="T79" s="247"/>
      <c r="U79" s="248"/>
      <c r="V79" s="147"/>
      <c r="W79" s="249"/>
      <c r="X79" s="250"/>
      <c r="Y79" s="251"/>
      <c r="Z79" s="251"/>
      <c r="AA79" s="128"/>
      <c r="AB79" s="252"/>
      <c r="AC79" s="128"/>
      <c r="AD79" s="128"/>
      <c r="AE79" s="128"/>
      <c r="AF79" s="128"/>
      <c r="AG79" s="128"/>
      <c r="AH79" s="253"/>
      <c r="AI79" s="252"/>
      <c r="AJ79" s="128"/>
      <c r="AK79" s="128"/>
      <c r="AL79" s="128"/>
      <c r="AM79" s="128"/>
      <c r="AN79" s="128"/>
      <c r="AO79" s="253"/>
      <c r="AP79" s="252"/>
      <c r="AQ79" s="45"/>
    </row>
    <row r="80" spans="17:43" ht="16.5">
      <c r="Q80" s="45"/>
      <c r="R80" s="246"/>
      <c r="S80" s="246"/>
      <c r="T80" s="247"/>
      <c r="U80" s="255"/>
      <c r="V80" s="150"/>
      <c r="W80" s="256"/>
      <c r="X80" s="250"/>
      <c r="Y80" s="251"/>
      <c r="Z80" s="251"/>
      <c r="AA80" s="151"/>
      <c r="AB80" s="252"/>
      <c r="AC80" s="128"/>
      <c r="AD80" s="128"/>
      <c r="AE80" s="148"/>
      <c r="AF80" s="128"/>
      <c r="AG80" s="128"/>
      <c r="AH80" s="253"/>
      <c r="AI80" s="252"/>
      <c r="AJ80" s="128"/>
      <c r="AK80" s="128"/>
      <c r="AL80" s="128"/>
      <c r="AM80" s="128"/>
      <c r="AN80" s="128"/>
      <c r="AO80" s="253"/>
      <c r="AP80" s="252"/>
      <c r="AQ80" s="45"/>
    </row>
    <row r="81" spans="17:43" ht="16.5">
      <c r="Q81" s="45"/>
      <c r="R81" s="246"/>
      <c r="S81" s="246"/>
      <c r="T81" s="247"/>
      <c r="U81" s="255"/>
      <c r="V81" s="150"/>
      <c r="W81" s="256"/>
      <c r="X81" s="250"/>
      <c r="Y81" s="251"/>
      <c r="Z81" s="251"/>
      <c r="AA81" s="128"/>
      <c r="AB81" s="252"/>
      <c r="AC81" s="128"/>
      <c r="AD81" s="128"/>
      <c r="AE81" s="128"/>
      <c r="AF81" s="128"/>
      <c r="AG81" s="128"/>
      <c r="AH81" s="253"/>
      <c r="AI81" s="252"/>
      <c r="AJ81" s="128"/>
      <c r="AK81" s="128"/>
      <c r="AL81" s="128"/>
      <c r="AM81" s="128"/>
      <c r="AN81" s="148"/>
      <c r="AO81" s="253"/>
      <c r="AP81" s="252"/>
      <c r="AQ81" s="45"/>
    </row>
    <row r="82" spans="17:43" ht="16.5">
      <c r="Q82" s="45"/>
      <c r="R82" s="246"/>
      <c r="S82" s="246"/>
      <c r="T82" s="247"/>
      <c r="U82" s="255"/>
      <c r="V82" s="150"/>
      <c r="W82" s="256"/>
      <c r="X82" s="250"/>
      <c r="Y82" s="251"/>
      <c r="Z82" s="251"/>
      <c r="AA82" s="128"/>
      <c r="AB82" s="252"/>
      <c r="AC82" s="128"/>
      <c r="AD82" s="128"/>
      <c r="AE82" s="128"/>
      <c r="AF82" s="128"/>
      <c r="AG82" s="128"/>
      <c r="AH82" s="253"/>
      <c r="AI82" s="252"/>
      <c r="AJ82" s="128"/>
      <c r="AK82" s="128"/>
      <c r="AL82" s="128"/>
      <c r="AM82" s="128"/>
      <c r="AN82" s="128"/>
      <c r="AO82" s="253"/>
      <c r="AP82" s="252"/>
      <c r="AQ82" s="45"/>
    </row>
    <row r="83" spans="17:43" ht="16.5">
      <c r="Q83" s="45"/>
      <c r="R83" s="246"/>
      <c r="S83" s="246"/>
      <c r="T83" s="247"/>
      <c r="U83" s="248"/>
      <c r="V83" s="147"/>
      <c r="W83" s="249"/>
      <c r="X83" s="250"/>
      <c r="Y83" s="251"/>
      <c r="Z83" s="251"/>
      <c r="AA83" s="128"/>
      <c r="AB83" s="252"/>
      <c r="AC83" s="128"/>
      <c r="AD83" s="148"/>
      <c r="AE83" s="128"/>
      <c r="AF83" s="128"/>
      <c r="AG83" s="128"/>
      <c r="AH83" s="253"/>
      <c r="AI83" s="254"/>
      <c r="AJ83" s="128"/>
      <c r="AK83" s="128"/>
      <c r="AL83" s="148"/>
      <c r="AM83" s="128"/>
      <c r="AN83" s="128"/>
      <c r="AO83" s="253"/>
      <c r="AP83" s="254"/>
      <c r="AQ83" s="45"/>
    </row>
    <row r="84" spans="17:43" ht="16.5">
      <c r="Q84" s="45"/>
      <c r="R84" s="246"/>
      <c r="S84" s="246"/>
      <c r="T84" s="247"/>
      <c r="U84" s="248"/>
      <c r="V84" s="150"/>
      <c r="W84" s="249"/>
      <c r="X84" s="250"/>
      <c r="Y84" s="251"/>
      <c r="Z84" s="251"/>
      <c r="AA84" s="151"/>
      <c r="AB84" s="252"/>
      <c r="AC84" s="128"/>
      <c r="AD84" s="128"/>
      <c r="AE84" s="128"/>
      <c r="AF84" s="128"/>
      <c r="AG84" s="128"/>
      <c r="AH84" s="253"/>
      <c r="AI84" s="254"/>
      <c r="AJ84" s="128"/>
      <c r="AK84" s="128"/>
      <c r="AL84" s="128"/>
      <c r="AM84" s="128"/>
      <c r="AN84" s="128"/>
      <c r="AO84" s="253"/>
      <c r="AP84" s="254"/>
      <c r="AQ84" s="45"/>
    </row>
    <row r="85" spans="17:43" ht="16.5">
      <c r="Q85" s="45"/>
      <c r="R85" s="246"/>
      <c r="S85" s="246"/>
      <c r="T85" s="247"/>
      <c r="U85" s="248"/>
      <c r="V85" s="147"/>
      <c r="W85" s="249"/>
      <c r="X85" s="250"/>
      <c r="Y85" s="251"/>
      <c r="Z85" s="251"/>
      <c r="AA85" s="128"/>
      <c r="AB85" s="252"/>
      <c r="AC85" s="128"/>
      <c r="AD85" s="128"/>
      <c r="AE85" s="128"/>
      <c r="AF85" s="128"/>
      <c r="AG85" s="128"/>
      <c r="AH85" s="253"/>
      <c r="AI85" s="254"/>
      <c r="AJ85" s="128"/>
      <c r="AK85" s="128"/>
      <c r="AL85" s="128"/>
      <c r="AM85" s="128"/>
      <c r="AN85" s="128"/>
      <c r="AO85" s="253"/>
      <c r="AP85" s="254"/>
      <c r="AQ85" s="45"/>
    </row>
    <row r="86" spans="17:43" ht="16.5">
      <c r="Q86" s="45"/>
      <c r="R86" s="246"/>
      <c r="S86" s="246"/>
      <c r="T86" s="247"/>
      <c r="U86" s="248"/>
      <c r="V86" s="147"/>
      <c r="W86" s="249"/>
      <c r="X86" s="250"/>
      <c r="Y86" s="251"/>
      <c r="Z86" s="251"/>
      <c r="AA86" s="151"/>
      <c r="AB86" s="254"/>
      <c r="AC86" s="128"/>
      <c r="AD86" s="128"/>
      <c r="AE86" s="128"/>
      <c r="AF86" s="128"/>
      <c r="AG86" s="148"/>
      <c r="AH86" s="253"/>
      <c r="AI86" s="254"/>
      <c r="AJ86" s="128"/>
      <c r="AK86" s="128"/>
      <c r="AL86" s="128"/>
      <c r="AM86" s="128"/>
      <c r="AN86" s="148"/>
      <c r="AO86" s="253"/>
      <c r="AP86" s="254"/>
      <c r="AQ86" s="45"/>
    </row>
    <row r="87" spans="17:43" ht="16.5">
      <c r="Q87" s="45"/>
      <c r="R87" s="246"/>
      <c r="S87" s="246"/>
      <c r="T87" s="247"/>
      <c r="U87" s="248"/>
      <c r="V87" s="147"/>
      <c r="W87" s="249"/>
      <c r="X87" s="250"/>
      <c r="Y87" s="251"/>
      <c r="Z87" s="251"/>
      <c r="AA87" s="128"/>
      <c r="AB87" s="254"/>
      <c r="AC87" s="128"/>
      <c r="AD87" s="128"/>
      <c r="AE87" s="128"/>
      <c r="AF87" s="128"/>
      <c r="AG87" s="128"/>
      <c r="AH87" s="253"/>
      <c r="AI87" s="254"/>
      <c r="AJ87" s="128"/>
      <c r="AK87" s="128"/>
      <c r="AL87" s="128"/>
      <c r="AM87" s="128"/>
      <c r="AN87" s="128"/>
      <c r="AO87" s="253"/>
      <c r="AP87" s="254"/>
      <c r="AQ87" s="45"/>
    </row>
    <row r="88" spans="17:43" ht="16.5">
      <c r="Q88" s="45"/>
      <c r="R88" s="246"/>
      <c r="S88" s="246"/>
      <c r="T88" s="247"/>
      <c r="U88" s="248"/>
      <c r="V88" s="147"/>
      <c r="W88" s="249"/>
      <c r="X88" s="250"/>
      <c r="Y88" s="251"/>
      <c r="Z88" s="251"/>
      <c r="AA88" s="128"/>
      <c r="AB88" s="254"/>
      <c r="AC88" s="128"/>
      <c r="AD88" s="128"/>
      <c r="AE88" s="128"/>
      <c r="AF88" s="128"/>
      <c r="AG88" s="128"/>
      <c r="AH88" s="253"/>
      <c r="AI88" s="254"/>
      <c r="AJ88" s="128"/>
      <c r="AK88" s="128"/>
      <c r="AL88" s="128"/>
      <c r="AM88" s="128"/>
      <c r="AN88" s="128"/>
      <c r="AO88" s="253"/>
      <c r="AP88" s="254"/>
      <c r="AQ88" s="45"/>
    </row>
    <row r="89" spans="17:43" ht="16.5">
      <c r="Q89" s="45"/>
      <c r="R89" s="246"/>
      <c r="S89" s="246"/>
      <c r="T89" s="247"/>
      <c r="U89" s="248"/>
      <c r="V89" s="147"/>
      <c r="W89" s="249"/>
      <c r="X89" s="250"/>
      <c r="Y89" s="251"/>
      <c r="Z89" s="251"/>
      <c r="AA89" s="151"/>
      <c r="AB89" s="252"/>
      <c r="AC89" s="128"/>
      <c r="AD89" s="128"/>
      <c r="AE89" s="128"/>
      <c r="AF89" s="128"/>
      <c r="AG89" s="128"/>
      <c r="AH89" s="253"/>
      <c r="AI89" s="254"/>
      <c r="AJ89" s="128"/>
      <c r="AK89" s="128"/>
      <c r="AL89" s="128"/>
      <c r="AM89" s="128"/>
      <c r="AN89" s="128"/>
      <c r="AO89" s="253"/>
      <c r="AP89" s="254"/>
      <c r="AQ89" s="45"/>
    </row>
    <row r="90" spans="17:43" ht="16.5">
      <c r="Q90" s="45"/>
      <c r="R90" s="246"/>
      <c r="S90" s="246"/>
      <c r="T90" s="247"/>
      <c r="U90" s="248"/>
      <c r="V90" s="150"/>
      <c r="W90" s="249"/>
      <c r="X90" s="250"/>
      <c r="Y90" s="251"/>
      <c r="Z90" s="251"/>
      <c r="AA90" s="128"/>
      <c r="AB90" s="252"/>
      <c r="AC90" s="128"/>
      <c r="AD90" s="128"/>
      <c r="AE90" s="128"/>
      <c r="AF90" s="128"/>
      <c r="AG90" s="128"/>
      <c r="AH90" s="253"/>
      <c r="AI90" s="254"/>
      <c r="AJ90" s="128"/>
      <c r="AK90" s="128"/>
      <c r="AL90" s="128"/>
      <c r="AM90" s="128"/>
      <c r="AN90" s="148"/>
      <c r="AO90" s="253"/>
      <c r="AP90" s="254"/>
      <c r="AQ90" s="45"/>
    </row>
    <row r="91" spans="17:43" ht="16.5">
      <c r="Q91" s="45"/>
      <c r="R91" s="246"/>
      <c r="S91" s="246"/>
      <c r="T91" s="247"/>
      <c r="U91" s="248"/>
      <c r="V91" s="150"/>
      <c r="W91" s="249"/>
      <c r="X91" s="250"/>
      <c r="Y91" s="251"/>
      <c r="Z91" s="251"/>
      <c r="AA91" s="128"/>
      <c r="AB91" s="252"/>
      <c r="AC91" s="128"/>
      <c r="AD91" s="128"/>
      <c r="AE91" s="128"/>
      <c r="AF91" s="128"/>
      <c r="AG91" s="148"/>
      <c r="AH91" s="253"/>
      <c r="AI91" s="254"/>
      <c r="AJ91" s="128"/>
      <c r="AK91" s="128"/>
      <c r="AL91" s="128"/>
      <c r="AM91" s="128"/>
      <c r="AN91" s="128"/>
      <c r="AO91" s="253"/>
      <c r="AP91" s="254"/>
      <c r="AQ91" s="45"/>
    </row>
    <row r="92" spans="17:43" ht="16.5">
      <c r="Q92" s="45"/>
      <c r="R92" s="246"/>
      <c r="S92" s="246"/>
      <c r="T92" s="247"/>
      <c r="U92" s="248"/>
      <c r="V92" s="147"/>
      <c r="W92" s="249"/>
      <c r="X92" s="250"/>
      <c r="Y92" s="251"/>
      <c r="Z92" s="251"/>
      <c r="AA92" s="151"/>
      <c r="AB92" s="252"/>
      <c r="AC92" s="128"/>
      <c r="AD92" s="128"/>
      <c r="AE92" s="128"/>
      <c r="AF92" s="148"/>
      <c r="AG92" s="128"/>
      <c r="AH92" s="253"/>
      <c r="AI92" s="254"/>
      <c r="AJ92" s="128"/>
      <c r="AK92" s="128"/>
      <c r="AL92" s="128"/>
      <c r="AM92" s="128"/>
      <c r="AN92" s="148"/>
      <c r="AO92" s="253"/>
      <c r="AP92" s="254"/>
      <c r="AQ92" s="45"/>
    </row>
    <row r="93" spans="17:43" ht="16.5">
      <c r="Q93" s="45"/>
      <c r="R93" s="246"/>
      <c r="S93" s="246"/>
      <c r="T93" s="247"/>
      <c r="U93" s="248"/>
      <c r="V93" s="147"/>
      <c r="W93" s="249"/>
      <c r="X93" s="250"/>
      <c r="Y93" s="251"/>
      <c r="Z93" s="251"/>
      <c r="AA93" s="128"/>
      <c r="AB93" s="252"/>
      <c r="AC93" s="128"/>
      <c r="AD93" s="148"/>
      <c r="AE93" s="128"/>
      <c r="AF93" s="128"/>
      <c r="AG93" s="128"/>
      <c r="AH93" s="253"/>
      <c r="AI93" s="254"/>
      <c r="AJ93" s="128"/>
      <c r="AK93" s="128"/>
      <c r="AL93" s="128"/>
      <c r="AM93" s="128"/>
      <c r="AN93" s="128"/>
      <c r="AO93" s="253"/>
      <c r="AP93" s="254"/>
      <c r="AQ93" s="45"/>
    </row>
    <row r="94" spans="17:43" ht="16.5">
      <c r="Q94" s="45"/>
      <c r="R94" s="246"/>
      <c r="S94" s="246"/>
      <c r="T94" s="247"/>
      <c r="U94" s="248"/>
      <c r="V94" s="147"/>
      <c r="W94" s="249"/>
      <c r="X94" s="250"/>
      <c r="Y94" s="251"/>
      <c r="Z94" s="251"/>
      <c r="AA94" s="128"/>
      <c r="AB94" s="252"/>
      <c r="AC94" s="128"/>
      <c r="AD94" s="128"/>
      <c r="AE94" s="128"/>
      <c r="AF94" s="128"/>
      <c r="AG94" s="128"/>
      <c r="AH94" s="253"/>
      <c r="AI94" s="254"/>
      <c r="AJ94" s="128"/>
      <c r="AK94" s="128"/>
      <c r="AL94" s="128"/>
      <c r="AM94" s="128"/>
      <c r="AN94" s="128"/>
      <c r="AO94" s="253"/>
      <c r="AP94" s="254"/>
      <c r="AQ94" s="45"/>
    </row>
    <row r="95" spans="17:43" ht="16.5" customHeight="1"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</row>
    <row r="96" spans="17:43" ht="16.5" customHeight="1"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</row>
    <row r="97" spans="17:43" ht="16.5" customHeight="1"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</row>
    <row r="98" spans="17:43" ht="12.75">
      <c r="Q98" s="45"/>
      <c r="AQ98" s="45"/>
    </row>
    <row r="99" spans="17:43" ht="12.75">
      <c r="Q99" s="45"/>
      <c r="AQ99" s="45"/>
    </row>
    <row r="100" spans="17:43" ht="12.75">
      <c r="Q100" s="45"/>
      <c r="AQ100" s="45"/>
    </row>
    <row r="101" spans="17:43" ht="12.75">
      <c r="Q101" s="45"/>
      <c r="AQ101" s="45"/>
    </row>
    <row r="102" spans="17:43" ht="12.75">
      <c r="Q102" s="45"/>
      <c r="AQ102" s="45"/>
    </row>
    <row r="103" spans="17:43" ht="12.75">
      <c r="Q103" s="45"/>
      <c r="AQ103" s="45"/>
    </row>
  </sheetData>
  <sheetProtection/>
  <mergeCells count="236">
    <mergeCell ref="AH39:AH40"/>
    <mergeCell ref="AI39:AI40"/>
    <mergeCell ref="AH41:AH42"/>
    <mergeCell ref="AH43:AH47"/>
    <mergeCell ref="AI43:AI47"/>
    <mergeCell ref="AH48:AH50"/>
    <mergeCell ref="AI48:AI50"/>
    <mergeCell ref="AH37:AH38"/>
    <mergeCell ref="AI37:AI38"/>
    <mergeCell ref="X23:X25"/>
    <mergeCell ref="Y23:Y25"/>
    <mergeCell ref="Z23:Z25"/>
    <mergeCell ref="AB23:AB25"/>
    <mergeCell ref="AH23:AH25"/>
    <mergeCell ref="AI23:AI25"/>
    <mergeCell ref="AO23:AO25"/>
    <mergeCell ref="B20:N20"/>
    <mergeCell ref="R23:R25"/>
    <mergeCell ref="B21:C23"/>
    <mergeCell ref="D21:D23"/>
    <mergeCell ref="E21:E23"/>
    <mergeCell ref="F21:F23"/>
    <mergeCell ref="G21:N21"/>
    <mergeCell ref="S23:S25"/>
    <mergeCell ref="T23:T25"/>
    <mergeCell ref="U23:U25"/>
    <mergeCell ref="W23:W25"/>
    <mergeCell ref="AH14:AH16"/>
    <mergeCell ref="AI14:AI16"/>
    <mergeCell ref="AO14:AO16"/>
    <mergeCell ref="AP14:AP16"/>
    <mergeCell ref="Y14:Y16"/>
    <mergeCell ref="Z14:Z16"/>
    <mergeCell ref="AB14:AB16"/>
    <mergeCell ref="X20:X22"/>
    <mergeCell ref="R14:R16"/>
    <mergeCell ref="S14:S16"/>
    <mergeCell ref="T14:T16"/>
    <mergeCell ref="U14:U16"/>
    <mergeCell ref="W14:W16"/>
    <mergeCell ref="X14:X16"/>
    <mergeCell ref="AP11:AP13"/>
    <mergeCell ref="Y11:Y13"/>
    <mergeCell ref="Z11:Z13"/>
    <mergeCell ref="AB11:AB13"/>
    <mergeCell ref="AH11:AH13"/>
    <mergeCell ref="AI11:AI13"/>
    <mergeCell ref="AO11:AO13"/>
    <mergeCell ref="R11:R13"/>
    <mergeCell ref="S11:S13"/>
    <mergeCell ref="T11:T13"/>
    <mergeCell ref="U11:U13"/>
    <mergeCell ref="W11:W13"/>
    <mergeCell ref="X11:X13"/>
    <mergeCell ref="AH8:AH10"/>
    <mergeCell ref="AI8:AI10"/>
    <mergeCell ref="AO8:AO10"/>
    <mergeCell ref="AP8:AP10"/>
    <mergeCell ref="R8:R10"/>
    <mergeCell ref="S8:S10"/>
    <mergeCell ref="T8:T10"/>
    <mergeCell ref="U8:U10"/>
    <mergeCell ref="W8:W10"/>
    <mergeCell ref="X8:X10"/>
    <mergeCell ref="Y8:Y10"/>
    <mergeCell ref="Z8:Z10"/>
    <mergeCell ref="AB8:AB10"/>
    <mergeCell ref="AO6:AP7"/>
    <mergeCell ref="Y6:Y7"/>
    <mergeCell ref="Z6:Z7"/>
    <mergeCell ref="AA6:AB6"/>
    <mergeCell ref="AC6:AG6"/>
    <mergeCell ref="AH6:AI7"/>
    <mergeCell ref="AJ6:AN6"/>
    <mergeCell ref="S3:AP3"/>
    <mergeCell ref="R5:X5"/>
    <mergeCell ref="Z5:AC5"/>
    <mergeCell ref="R6:R7"/>
    <mergeCell ref="S6:S7"/>
    <mergeCell ref="T6:T7"/>
    <mergeCell ref="U6:U7"/>
    <mergeCell ref="V6:V7"/>
    <mergeCell ref="W6:W7"/>
    <mergeCell ref="X6:X7"/>
    <mergeCell ref="B2:N2"/>
    <mergeCell ref="B3:C4"/>
    <mergeCell ref="D3:D4"/>
    <mergeCell ref="E3:E4"/>
    <mergeCell ref="F3:F4"/>
    <mergeCell ref="G3:N3"/>
    <mergeCell ref="R17:R19"/>
    <mergeCell ref="S17:S19"/>
    <mergeCell ref="T17:T19"/>
    <mergeCell ref="AP23:AP25"/>
    <mergeCell ref="AP17:AP19"/>
    <mergeCell ref="R20:R22"/>
    <mergeCell ref="S20:S22"/>
    <mergeCell ref="T20:T22"/>
    <mergeCell ref="U20:U22"/>
    <mergeCell ref="W20:W22"/>
    <mergeCell ref="Y20:Y22"/>
    <mergeCell ref="Z20:Z22"/>
    <mergeCell ref="AB20:AB22"/>
    <mergeCell ref="AH20:AH22"/>
    <mergeCell ref="AI20:AI22"/>
    <mergeCell ref="AO20:AO22"/>
    <mergeCell ref="AP20:AP22"/>
    <mergeCell ref="U17:U19"/>
    <mergeCell ref="W17:W19"/>
    <mergeCell ref="X17:X19"/>
    <mergeCell ref="Y17:Y19"/>
    <mergeCell ref="Z17:Z19"/>
    <mergeCell ref="AB17:AB19"/>
    <mergeCell ref="AH17:AH19"/>
    <mergeCell ref="AI17:AI19"/>
    <mergeCell ref="AO17:AO19"/>
    <mergeCell ref="R68:X68"/>
    <mergeCell ref="Z68:AC68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B69"/>
    <mergeCell ref="AC69:AG69"/>
    <mergeCell ref="AH69:AI70"/>
    <mergeCell ref="AJ69:AN69"/>
    <mergeCell ref="AO69:AP70"/>
    <mergeCell ref="R71:R73"/>
    <mergeCell ref="S71:S73"/>
    <mergeCell ref="T71:T73"/>
    <mergeCell ref="U71:U73"/>
    <mergeCell ref="W71:W73"/>
    <mergeCell ref="X71:X73"/>
    <mergeCell ref="Y71:Y73"/>
    <mergeCell ref="Z71:Z73"/>
    <mergeCell ref="AB71:AB73"/>
    <mergeCell ref="AH71:AH73"/>
    <mergeCell ref="AI71:AI73"/>
    <mergeCell ref="AO71:AO73"/>
    <mergeCell ref="AP71:AP73"/>
    <mergeCell ref="AP74:AP76"/>
    <mergeCell ref="R80:R82"/>
    <mergeCell ref="S80:S82"/>
    <mergeCell ref="T80:T82"/>
    <mergeCell ref="U80:U82"/>
    <mergeCell ref="W80:W82"/>
    <mergeCell ref="X80:X82"/>
    <mergeCell ref="Y80:Y82"/>
    <mergeCell ref="Z80:Z82"/>
    <mergeCell ref="AB80:AB82"/>
    <mergeCell ref="AH80:AH82"/>
    <mergeCell ref="AI80:AI82"/>
    <mergeCell ref="AO80:AO82"/>
    <mergeCell ref="AP80:AP82"/>
    <mergeCell ref="R74:R76"/>
    <mergeCell ref="S74:S76"/>
    <mergeCell ref="T74:T76"/>
    <mergeCell ref="U74:U76"/>
    <mergeCell ref="W74:W76"/>
    <mergeCell ref="X74:X76"/>
    <mergeCell ref="Y74:Y76"/>
    <mergeCell ref="Z74:Z76"/>
    <mergeCell ref="AB74:AB76"/>
    <mergeCell ref="U83:U85"/>
    <mergeCell ref="W83:W85"/>
    <mergeCell ref="X83:X85"/>
    <mergeCell ref="Y83:Y85"/>
    <mergeCell ref="Z83:Z85"/>
    <mergeCell ref="AB83:AB85"/>
    <mergeCell ref="AH74:AH76"/>
    <mergeCell ref="AI74:AI76"/>
    <mergeCell ref="AO74:AO76"/>
    <mergeCell ref="AH89:AH91"/>
    <mergeCell ref="AI89:AI91"/>
    <mergeCell ref="AO89:AO91"/>
    <mergeCell ref="AO86:AO88"/>
    <mergeCell ref="AP89:AP91"/>
    <mergeCell ref="AH83:AH85"/>
    <mergeCell ref="AI83:AI85"/>
    <mergeCell ref="AO83:AO85"/>
    <mergeCell ref="AP83:AP85"/>
    <mergeCell ref="R86:R88"/>
    <mergeCell ref="S86:S88"/>
    <mergeCell ref="T86:T88"/>
    <mergeCell ref="U86:U88"/>
    <mergeCell ref="W86:W88"/>
    <mergeCell ref="X86:X88"/>
    <mergeCell ref="Y86:Y88"/>
    <mergeCell ref="Z86:Z88"/>
    <mergeCell ref="AB86:AB88"/>
    <mergeCell ref="AH86:AH88"/>
    <mergeCell ref="AI86:AI88"/>
    <mergeCell ref="AP86:AP88"/>
    <mergeCell ref="R83:R85"/>
    <mergeCell ref="S83:S85"/>
    <mergeCell ref="T83:T85"/>
    <mergeCell ref="Z92:Z94"/>
    <mergeCell ref="AB92:AB94"/>
    <mergeCell ref="R89:R91"/>
    <mergeCell ref="S89:S91"/>
    <mergeCell ref="T89:T91"/>
    <mergeCell ref="U89:U91"/>
    <mergeCell ref="W89:W91"/>
    <mergeCell ref="X89:X91"/>
    <mergeCell ref="Y89:Y91"/>
    <mergeCell ref="Z89:Z91"/>
    <mergeCell ref="AB89:AB91"/>
    <mergeCell ref="AH92:AH94"/>
    <mergeCell ref="Y92:Y94"/>
    <mergeCell ref="AI92:AI94"/>
    <mergeCell ref="AO92:AO94"/>
    <mergeCell ref="AP92:AP94"/>
    <mergeCell ref="R77:R79"/>
    <mergeCell ref="S77:S79"/>
    <mergeCell ref="T77:T79"/>
    <mergeCell ref="U77:U79"/>
    <mergeCell ref="W77:W79"/>
    <mergeCell ref="X77:X79"/>
    <mergeCell ref="Y77:Y79"/>
    <mergeCell ref="Z77:Z79"/>
    <mergeCell ref="AB77:AB79"/>
    <mergeCell ref="AH77:AH79"/>
    <mergeCell ref="AI77:AI79"/>
    <mergeCell ref="AO77:AO79"/>
    <mergeCell ref="AP77:AP79"/>
    <mergeCell ref="R92:R94"/>
    <mergeCell ref="S92:S94"/>
    <mergeCell ref="T92:T94"/>
    <mergeCell ref="U92:U94"/>
    <mergeCell ref="W92:W94"/>
    <mergeCell ref="X92:X9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Andreas</cp:lastModifiedBy>
  <cp:lastPrinted>2019-05-23T17:54:04Z</cp:lastPrinted>
  <dcterms:created xsi:type="dcterms:W3CDTF">2002-12-07T12:54:54Z</dcterms:created>
  <dcterms:modified xsi:type="dcterms:W3CDTF">2020-10-25T09:10:34Z</dcterms:modified>
  <cp:category/>
  <cp:version/>
  <cp:contentType/>
  <cp:contentStatus/>
</cp:coreProperties>
</file>