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275" windowHeight="9060" tabRatio="647" activeTab="1"/>
  </bookViews>
  <sheets>
    <sheet name="ARZD 13" sheetId="1" r:id="rId1"/>
    <sheet name="SRT13" sheetId="2" r:id="rId2"/>
  </sheets>
  <definedNames>
    <definedName name="_xlnm.Print_Area" localSheetId="0">'ARZD 13'!$M$3:$AK$48</definedName>
  </definedNames>
  <calcPr fullCalcOnLoad="1"/>
</workbook>
</file>

<file path=xl/comments2.xml><?xml version="1.0" encoding="utf-8"?>
<comments xmlns="http://schemas.openxmlformats.org/spreadsheetml/2006/main">
  <authors>
    <author>Andreas</author>
  </authors>
  <commentList>
    <comment ref="AB21" authorId="0">
      <text>
        <r>
          <rPr>
            <b/>
            <sz val="9"/>
            <rFont val="Tahoma"/>
            <family val="2"/>
          </rPr>
          <t>Andreas:</t>
        </r>
        <r>
          <rPr>
            <sz val="9"/>
            <rFont val="Tahoma"/>
            <family val="2"/>
          </rPr>
          <t xml:space="preserve">
-30 Runden wegen Parc-Ferme Verltzung</t>
        </r>
      </text>
    </comment>
    <comment ref="AI21" authorId="0">
      <text>
        <r>
          <rPr>
            <b/>
            <sz val="9"/>
            <rFont val="Tahoma"/>
            <family val="2"/>
          </rPr>
          <t>Andreas:</t>
        </r>
        <r>
          <rPr>
            <sz val="9"/>
            <rFont val="Tahoma"/>
            <family val="2"/>
          </rPr>
          <t xml:space="preserve">
-30 Runden wegen Bodenfreiheit unterschritten</t>
        </r>
      </text>
    </comment>
  </commentList>
</comments>
</file>

<file path=xl/sharedStrings.xml><?xml version="1.0" encoding="utf-8"?>
<sst xmlns="http://schemas.openxmlformats.org/spreadsheetml/2006/main" count="301" uniqueCount="101">
  <si>
    <t>Fahrzeug</t>
  </si>
  <si>
    <t>Platz</t>
  </si>
  <si>
    <t>Dieter Mayr</t>
  </si>
  <si>
    <t>Andreas Tögel</t>
  </si>
  <si>
    <t>Gesamt- runden</t>
  </si>
  <si>
    <t>Team</t>
  </si>
  <si>
    <t>METRIS</t>
  </si>
  <si>
    <t>FahrerIn</t>
  </si>
  <si>
    <t>Herbert Hrabal</t>
  </si>
  <si>
    <t>1. Turn / Spurübersicht</t>
  </si>
  <si>
    <t>2. Turn / Spurübersicht</t>
  </si>
  <si>
    <t>Qualifying</t>
  </si>
  <si>
    <t>Zeit</t>
  </si>
  <si>
    <t>OLDIES</t>
  </si>
  <si>
    <t>INDEC</t>
  </si>
  <si>
    <t>Rennleitung</t>
  </si>
  <si>
    <t>Teilergebnis</t>
  </si>
  <si>
    <t>Gruppe fährt fertig</t>
  </si>
  <si>
    <t>Fahrwerk</t>
  </si>
  <si>
    <t>Rudolf Tögel</t>
  </si>
  <si>
    <t>Motor Nr.</t>
  </si>
  <si>
    <t>Christian Freis</t>
  </si>
  <si>
    <t>Leo Rebler</t>
  </si>
  <si>
    <t>54,17 m Bahnlänge</t>
  </si>
  <si>
    <t>18,5 V Bahnspannung</t>
  </si>
  <si>
    <t>EB</t>
  </si>
  <si>
    <t>Hans-Peter Hillbrand</t>
  </si>
  <si>
    <t>Andi Tögel</t>
  </si>
  <si>
    <t>Teamrennen 10 x 18 Minuten ARZD</t>
  </si>
  <si>
    <t>Leopold Karla</t>
  </si>
  <si>
    <t>SCRV</t>
  </si>
  <si>
    <t>Nissan R 89 C</t>
  </si>
  <si>
    <t xml:space="preserve"> </t>
  </si>
  <si>
    <t>Metris MK4 Werk</t>
  </si>
  <si>
    <t>GAMMA</t>
  </si>
  <si>
    <t>Metris Gen.2</t>
  </si>
  <si>
    <t>Metris MK4</t>
  </si>
  <si>
    <t>Erich Schörg</t>
  </si>
  <si>
    <t>Christian Melbinger</t>
  </si>
  <si>
    <t>Pescarolo Judd</t>
  </si>
  <si>
    <t>BMW V12 LMR</t>
  </si>
  <si>
    <t>Lola T 98</t>
  </si>
  <si>
    <t>Österreichischer Slot Langstreckenpokal 2013</t>
  </si>
  <si>
    <t>Oreca 03</t>
  </si>
  <si>
    <t>Concour punkte</t>
  </si>
  <si>
    <t>Slotmodus mit Regrouping</t>
  </si>
  <si>
    <t>Gesamtpunkte:</t>
  </si>
  <si>
    <t>▲4</t>
  </si>
  <si>
    <r>
      <t>►</t>
    </r>
    <r>
      <rPr>
        <b/>
        <sz val="8.65"/>
        <rFont val="Arial"/>
        <family val="2"/>
      </rPr>
      <t>NEU</t>
    </r>
  </si>
  <si>
    <t>◄</t>
  </si>
  <si>
    <t>▼3</t>
  </si>
  <si>
    <t>Gesamt-punkte</t>
  </si>
  <si>
    <t>noch kein Streich- resultat</t>
  </si>
  <si>
    <t>Einzelergebnisse</t>
  </si>
  <si>
    <t>ARZD</t>
  </si>
  <si>
    <t>M24</t>
  </si>
  <si>
    <t>SRT</t>
  </si>
  <si>
    <t>ME</t>
  </si>
  <si>
    <t>21.9.</t>
  </si>
  <si>
    <t>Martin Weiss</t>
  </si>
  <si>
    <t>Elmar Ender</t>
  </si>
  <si>
    <t>Sepp Wagner</t>
  </si>
  <si>
    <r>
      <t>Anm. d. V.:</t>
    </r>
    <r>
      <rPr>
        <sz val="10"/>
        <rFont val="Arial"/>
        <family val="0"/>
      </rPr>
      <t xml:space="preserve"> besteht ein Team nur aus einem Fahrer gibt es logischerweise nur halbe Punkte</t>
    </r>
  </si>
  <si>
    <t>Reihung bei Gleichstand nach Gesamtpunkten, dann nach bestem Ergebnis, dann nach früher gefahren.</t>
  </si>
  <si>
    <t>noch kein Streicher</t>
  </si>
  <si>
    <r>
      <t>Meisterschaftsstand ÖSLP 2013</t>
    </r>
    <r>
      <rPr>
        <b/>
        <sz val="15"/>
        <color indexed="10"/>
        <rFont val="Arial"/>
        <family val="2"/>
      </rPr>
      <t xml:space="preserve"> Team</t>
    </r>
  </si>
  <si>
    <r>
      <t>Meisterschaftsstand ÖSLP 2013</t>
    </r>
    <r>
      <rPr>
        <b/>
        <sz val="15"/>
        <color indexed="10"/>
        <rFont val="Arial"/>
        <family val="2"/>
      </rPr>
      <t xml:space="preserve"> Fahrer</t>
    </r>
  </si>
  <si>
    <t>25.4.</t>
  </si>
  <si>
    <t>25.5.</t>
  </si>
  <si>
    <t>15.6.</t>
  </si>
  <si>
    <t>9.11.</t>
  </si>
  <si>
    <t>18,0 V Bahnspannung</t>
  </si>
  <si>
    <t>39 m Bahnlänge</t>
  </si>
  <si>
    <t>Max Kugler</t>
  </si>
  <si>
    <t>Daniel Karla</t>
  </si>
  <si>
    <t>Metris Gen. II</t>
  </si>
  <si>
    <t>74/18</t>
  </si>
  <si>
    <t>Teamrennen 10 x 15 Minuten SRT</t>
  </si>
  <si>
    <r>
      <t xml:space="preserve">BONT </t>
    </r>
    <r>
      <rPr>
        <b/>
        <sz val="12"/>
        <rFont val="Arial"/>
        <family val="2"/>
      </rPr>
      <t>Racing</t>
    </r>
  </si>
  <si>
    <t>Die 2 Brüder</t>
  </si>
  <si>
    <t>YELLOW GREEN</t>
  </si>
  <si>
    <t>INTER-ALTACH</t>
  </si>
  <si>
    <t>Porsche 962</t>
  </si>
  <si>
    <t>Bont</t>
  </si>
  <si>
    <t>Michi Miksche</t>
  </si>
  <si>
    <t>Fab</t>
  </si>
  <si>
    <t>Reinhard Ender</t>
  </si>
  <si>
    <t>Luis Tement</t>
  </si>
  <si>
    <t>Manfred Hollenstein</t>
  </si>
  <si>
    <t>Nissan R89C</t>
  </si>
  <si>
    <t>BONT-Racing</t>
  </si>
  <si>
    <t>Yellow Green</t>
  </si>
  <si>
    <t>INTER-Altach</t>
  </si>
  <si>
    <t>▼1</t>
  </si>
  <si>
    <t>▼2</t>
  </si>
  <si>
    <t>▲1</t>
  </si>
  <si>
    <t>▼8</t>
  </si>
  <si>
    <t>▼5</t>
  </si>
  <si>
    <t>Oreca FLM 09</t>
  </si>
  <si>
    <t>Bont X</t>
  </si>
  <si>
    <t>Bont 001B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</si>
</sst>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d/m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8"/>
      <color indexed="12"/>
      <name val="Arial"/>
      <family val="2"/>
    </font>
    <font>
      <b/>
      <sz val="15"/>
      <color indexed="13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sz val="10"/>
      <color indexed="9"/>
      <name val="Arial"/>
      <family val="0"/>
    </font>
    <font>
      <sz val="12"/>
      <color indexed="9"/>
      <name val="Arial"/>
      <family val="2"/>
    </font>
    <font>
      <sz val="9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sz val="8.65"/>
      <name val="Arial"/>
      <family val="2"/>
    </font>
    <font>
      <b/>
      <sz val="15"/>
      <color indexed="12"/>
      <name val="Arial"/>
      <family val="2"/>
    </font>
    <font>
      <b/>
      <sz val="15"/>
      <color indexed="10"/>
      <name val="Arial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1"/>
      <name val="Arial"/>
      <family val="2"/>
    </font>
    <font>
      <b/>
      <sz val="10"/>
      <color indexed="9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13"/>
      <name val="Arial"/>
      <family val="2"/>
    </font>
    <font>
      <sz val="13"/>
      <color indexed="9"/>
      <name val="Arial"/>
      <family val="2"/>
    </font>
    <font>
      <b/>
      <sz val="15"/>
      <color indexed="11"/>
      <name val="Arial"/>
      <family val="2"/>
    </font>
    <font>
      <sz val="13"/>
      <color indexed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3"/>
      <color rgb="FFFFFF00"/>
      <name val="Arial"/>
      <family val="2"/>
    </font>
    <font>
      <sz val="13"/>
      <color theme="0"/>
      <name val="Arial"/>
      <family val="2"/>
    </font>
    <font>
      <sz val="13"/>
      <color rgb="FFFFFF00"/>
      <name val="Arial"/>
      <family val="2"/>
    </font>
    <font>
      <b/>
      <sz val="15"/>
      <color rgb="FF00FF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FF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1" fillId="28" borderId="0" applyNumberFormat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19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16" fillId="38" borderId="14" xfId="0" applyNumberFormat="1" applyFont="1" applyFill="1" applyBorder="1" applyAlignment="1">
      <alignment horizontal="center" vertical="center"/>
    </xf>
    <xf numFmtId="1" fontId="16" fillId="38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16" fillId="39" borderId="14" xfId="0" applyNumberFormat="1" applyFont="1" applyFill="1" applyBorder="1" applyAlignment="1">
      <alignment horizontal="center" vertical="center"/>
    </xf>
    <xf numFmtId="1" fontId="16" fillId="40" borderId="14" xfId="0" applyNumberFormat="1" applyFont="1" applyFill="1" applyBorder="1" applyAlignment="1">
      <alignment horizontal="center" vertical="center"/>
    </xf>
    <xf numFmtId="1" fontId="16" fillId="41" borderId="13" xfId="0" applyNumberFormat="1" applyFont="1" applyFill="1" applyBorder="1" applyAlignment="1">
      <alignment horizontal="center" vertical="center"/>
    </xf>
    <xf numFmtId="1" fontId="16" fillId="40" borderId="13" xfId="0" applyNumberFormat="1" applyFont="1" applyFill="1" applyBorder="1" applyAlignment="1">
      <alignment horizontal="center" vertical="center"/>
    </xf>
    <xf numFmtId="1" fontId="71" fillId="42" borderId="14" xfId="0" applyNumberFormat="1" applyFont="1" applyFill="1" applyBorder="1" applyAlignment="1">
      <alignment horizontal="center" vertical="center"/>
    </xf>
    <xf numFmtId="1" fontId="72" fillId="42" borderId="14" xfId="0" applyNumberFormat="1" applyFont="1" applyFill="1" applyBorder="1" applyAlignment="1">
      <alignment horizontal="center" vertical="center"/>
    </xf>
    <xf numFmtId="1" fontId="16" fillId="39" borderId="13" xfId="0" applyNumberFormat="1" applyFont="1" applyFill="1" applyBorder="1" applyAlignment="1">
      <alignment horizontal="center" vertical="center"/>
    </xf>
    <xf numFmtId="1" fontId="16" fillId="41" borderId="14" xfId="0" applyNumberFormat="1" applyFont="1" applyFill="1" applyBorder="1" applyAlignment="1">
      <alignment horizontal="center" vertical="center"/>
    </xf>
    <xf numFmtId="1" fontId="72" fillId="42" borderId="13" xfId="0" applyNumberFormat="1" applyFont="1" applyFill="1" applyBorder="1" applyAlignment="1">
      <alignment horizontal="center" vertical="center"/>
    </xf>
    <xf numFmtId="1" fontId="16" fillId="39" borderId="16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4" fontId="4" fillId="0" borderId="14" xfId="46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7" fillId="37" borderId="14" xfId="0" applyFont="1" applyFill="1" applyBorder="1" applyAlignment="1">
      <alignment horizontal="center" vertical="center" wrapText="1"/>
    </xf>
    <xf numFmtId="0" fontId="2" fillId="43" borderId="14" xfId="0" applyFont="1" applyFill="1" applyBorder="1" applyAlignment="1">
      <alignment horizontal="center" vertical="center" wrapText="1"/>
    </xf>
    <xf numFmtId="0" fontId="28" fillId="44" borderId="14" xfId="0" applyFont="1" applyFill="1" applyBorder="1" applyAlignment="1">
      <alignment horizontal="center" vertical="center" wrapText="1"/>
    </xf>
    <xf numFmtId="0" fontId="27" fillId="45" borderId="14" xfId="0" applyFont="1" applyFill="1" applyBorder="1" applyAlignment="1">
      <alignment horizontal="center" vertical="center" wrapText="1"/>
    </xf>
    <xf numFmtId="0" fontId="29" fillId="46" borderId="14" xfId="0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6" fillId="35" borderId="14" xfId="0" applyNumberFormat="1" applyFont="1" applyFill="1" applyBorder="1" applyAlignment="1">
      <alignment horizontal="center" vertical="center"/>
    </xf>
    <xf numFmtId="1" fontId="15" fillId="39" borderId="14" xfId="0" applyNumberFormat="1" applyFont="1" applyFill="1" applyBorder="1" applyAlignment="1">
      <alignment horizontal="center" vertical="center"/>
    </xf>
    <xf numFmtId="1" fontId="15" fillId="47" borderId="14" xfId="0" applyNumberFormat="1" applyFont="1" applyFill="1" applyBorder="1" applyAlignment="1">
      <alignment horizontal="center" vertical="center"/>
    </xf>
    <xf numFmtId="1" fontId="15" fillId="40" borderId="14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15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37" borderId="0" xfId="0" applyFont="1" applyFill="1" applyAlignment="1">
      <alignment vertical="center"/>
    </xf>
    <xf numFmtId="44" fontId="4" fillId="0" borderId="14" xfId="46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1" fontId="16" fillId="0" borderId="16" xfId="0" applyNumberFormat="1" applyFont="1" applyFill="1" applyBorder="1" applyAlignment="1">
      <alignment horizontal="center" vertical="center"/>
    </xf>
    <xf numFmtId="1" fontId="16" fillId="38" borderId="18" xfId="0" applyNumberFormat="1" applyFont="1" applyFill="1" applyBorder="1" applyAlignment="1">
      <alignment horizontal="center" vertical="center"/>
    </xf>
    <xf numFmtId="1" fontId="16" fillId="38" borderId="16" xfId="0" applyNumberFormat="1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" fontId="73" fillId="42" borderId="14" xfId="0" applyNumberFormat="1" applyFont="1" applyFill="1" applyBorder="1" applyAlignment="1">
      <alignment horizontal="center" vertical="center"/>
    </xf>
    <xf numFmtId="1" fontId="16" fillId="39" borderId="19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44" fontId="4" fillId="0" borderId="14" xfId="46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/>
    </xf>
    <xf numFmtId="0" fontId="16" fillId="35" borderId="28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5" xfId="0" applyNumberFormat="1" applyFont="1" applyFill="1" applyBorder="1" applyAlignment="1">
      <alignment horizontal="center" vertical="center"/>
    </xf>
    <xf numFmtId="14" fontId="10" fillId="35" borderId="0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2" fontId="17" fillId="0" borderId="14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6" fillId="43" borderId="12" xfId="0" applyFont="1" applyFill="1" applyBorder="1" applyAlignment="1">
      <alignment horizontal="center" vertical="center"/>
    </xf>
    <xf numFmtId="0" fontId="16" fillId="43" borderId="28" xfId="0" applyFont="1" applyFill="1" applyBorder="1" applyAlignment="1">
      <alignment horizontal="center" vertical="center"/>
    </xf>
    <xf numFmtId="0" fontId="16" fillId="48" borderId="31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1" fontId="16" fillId="0" borderId="31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4" fillId="49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3" fillId="0" borderId="0" xfId="0" applyFont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L60"/>
  <sheetViews>
    <sheetView showZeros="0" zoomScale="70" zoomScaleNormal="70" zoomScaleSheetLayoutView="63" zoomScalePageLayoutView="0" workbookViewId="0" topLeftCell="A1">
      <selection activeCell="N35" sqref="N35"/>
    </sheetView>
  </sheetViews>
  <sheetFormatPr defaultColWidth="11.421875" defaultRowHeight="12.75"/>
  <cols>
    <col min="1" max="1" width="2.7109375" style="2" customWidth="1"/>
    <col min="2" max="2" width="5.7109375" style="2" customWidth="1"/>
    <col min="3" max="3" width="7.140625" style="2" customWidth="1"/>
    <col min="4" max="4" width="28.7109375" style="2" customWidth="1"/>
    <col min="5" max="5" width="12.7109375" style="2" customWidth="1"/>
    <col min="6" max="6" width="12.8515625" style="2" customWidth="1"/>
    <col min="7" max="11" width="8.7109375" style="2" customWidth="1"/>
    <col min="12" max="12" width="2.7109375" style="2" customWidth="1"/>
    <col min="13" max="13" width="6.57421875" style="2" customWidth="1"/>
    <col min="14" max="14" width="12.28125" style="5" customWidth="1"/>
    <col min="15" max="15" width="15.28125" style="2" bestFit="1" customWidth="1"/>
    <col min="16" max="16" width="18.140625" style="2" bestFit="1" customWidth="1"/>
    <col min="17" max="17" width="17.57421875" style="2" bestFit="1" customWidth="1"/>
    <col min="18" max="18" width="20.00390625" style="2" bestFit="1" customWidth="1"/>
    <col min="19" max="19" width="9.28125" style="2" customWidth="1"/>
    <col min="20" max="20" width="9.140625" style="2" customWidth="1"/>
    <col min="21" max="21" width="9.421875" style="2" bestFit="1" customWidth="1"/>
    <col min="22" max="22" width="7.140625" style="2" bestFit="1" customWidth="1"/>
    <col min="23" max="27" width="5.7109375" style="2" bestFit="1" customWidth="1"/>
    <col min="28" max="28" width="9.421875" style="2" customWidth="1"/>
    <col min="29" max="34" width="5.7109375" style="2" customWidth="1"/>
    <col min="35" max="35" width="9.421875" style="2" customWidth="1"/>
    <col min="36" max="36" width="5.7109375" style="2" customWidth="1"/>
    <col min="37" max="37" width="2.7109375" style="2" customWidth="1"/>
    <col min="38" max="16384" width="11.421875" style="2" customWidth="1"/>
  </cols>
  <sheetData>
    <row r="1" spans="1:37" ht="19.5">
      <c r="A1" s="3"/>
      <c r="B1" s="157" t="s">
        <v>65</v>
      </c>
      <c r="C1" s="157"/>
      <c r="D1" s="157"/>
      <c r="E1" s="157"/>
      <c r="F1" s="157"/>
      <c r="G1" s="157"/>
      <c r="H1" s="157"/>
      <c r="I1" s="157"/>
      <c r="J1" s="157"/>
      <c r="K1" s="157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5.25">
      <c r="A2" s="3"/>
      <c r="B2" s="158" t="s">
        <v>1</v>
      </c>
      <c r="C2" s="158"/>
      <c r="D2" s="159" t="s">
        <v>5</v>
      </c>
      <c r="E2" s="160" t="s">
        <v>51</v>
      </c>
      <c r="F2" s="161" t="s">
        <v>64</v>
      </c>
      <c r="G2" s="160" t="s">
        <v>53</v>
      </c>
      <c r="H2" s="160"/>
      <c r="I2" s="160"/>
      <c r="J2" s="160"/>
      <c r="K2" s="160"/>
      <c r="L2" s="3"/>
      <c r="M2" s="120" t="s">
        <v>42</v>
      </c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3"/>
    </row>
    <row r="3" spans="1:37" ht="12.75" customHeight="1">
      <c r="A3" s="3"/>
      <c r="B3" s="158"/>
      <c r="C3" s="158"/>
      <c r="D3" s="159"/>
      <c r="E3" s="160"/>
      <c r="F3" s="161"/>
      <c r="G3" s="49" t="s">
        <v>54</v>
      </c>
      <c r="H3" s="51" t="s">
        <v>56</v>
      </c>
      <c r="I3" s="52" t="s">
        <v>30</v>
      </c>
      <c r="J3" s="50" t="s">
        <v>55</v>
      </c>
      <c r="K3" s="53" t="s">
        <v>57</v>
      </c>
      <c r="L3" s="3"/>
      <c r="M3" s="3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9.5" customHeight="1" thickBot="1">
      <c r="A4" s="3"/>
      <c r="B4" s="55">
        <v>1</v>
      </c>
      <c r="C4" s="65" t="s">
        <v>48</v>
      </c>
      <c r="D4" s="64" t="s">
        <v>6</v>
      </c>
      <c r="E4" s="57">
        <f>SUM(G4:K4)</f>
        <v>20</v>
      </c>
      <c r="F4" s="58"/>
      <c r="G4" s="59">
        <v>20</v>
      </c>
      <c r="H4" s="57"/>
      <c r="I4" s="57"/>
      <c r="J4" s="57"/>
      <c r="K4" s="57"/>
      <c r="L4" s="3"/>
      <c r="M4" s="128" t="s">
        <v>28</v>
      </c>
      <c r="N4" s="128"/>
      <c r="O4" s="128"/>
      <c r="P4" s="128"/>
      <c r="Q4" s="135">
        <v>41389</v>
      </c>
      <c r="R4" s="135"/>
      <c r="S4" s="135"/>
      <c r="T4" s="135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9.5" customHeight="1">
      <c r="A5" s="3"/>
      <c r="B5" s="45">
        <v>2</v>
      </c>
      <c r="C5" s="65" t="s">
        <v>48</v>
      </c>
      <c r="D5" s="66" t="s">
        <v>34</v>
      </c>
      <c r="E5" s="57">
        <f>SUM(G5:K5)</f>
        <v>16</v>
      </c>
      <c r="F5" s="58"/>
      <c r="G5" s="60">
        <v>16</v>
      </c>
      <c r="H5" s="57"/>
      <c r="I5" s="57"/>
      <c r="J5" s="57"/>
      <c r="K5" s="57"/>
      <c r="L5" s="3"/>
      <c r="M5" s="123" t="s">
        <v>1</v>
      </c>
      <c r="N5" s="141" t="s">
        <v>4</v>
      </c>
      <c r="O5" s="126" t="s">
        <v>5</v>
      </c>
      <c r="P5" s="121" t="s">
        <v>7</v>
      </c>
      <c r="Q5" s="121" t="s">
        <v>0</v>
      </c>
      <c r="R5" s="121" t="s">
        <v>18</v>
      </c>
      <c r="S5" s="136" t="s">
        <v>20</v>
      </c>
      <c r="T5" s="129" t="s">
        <v>44</v>
      </c>
      <c r="U5" s="123" t="s">
        <v>11</v>
      </c>
      <c r="V5" s="124"/>
      <c r="W5" s="123" t="s">
        <v>9</v>
      </c>
      <c r="X5" s="125"/>
      <c r="Y5" s="125"/>
      <c r="Z5" s="125"/>
      <c r="AA5" s="125"/>
      <c r="AB5" s="145" t="s">
        <v>16</v>
      </c>
      <c r="AC5" s="146"/>
      <c r="AD5" s="123" t="s">
        <v>10</v>
      </c>
      <c r="AE5" s="125"/>
      <c r="AF5" s="125"/>
      <c r="AG5" s="125"/>
      <c r="AH5" s="125"/>
      <c r="AI5" s="145" t="s">
        <v>16</v>
      </c>
      <c r="AJ5" s="146"/>
      <c r="AK5" s="3"/>
    </row>
    <row r="6" spans="1:37" ht="19.5" customHeight="1">
      <c r="A6" s="3"/>
      <c r="B6" s="45">
        <v>3</v>
      </c>
      <c r="C6" s="65" t="s">
        <v>48</v>
      </c>
      <c r="D6" s="66" t="s">
        <v>13</v>
      </c>
      <c r="E6" s="57">
        <f>SUM(G6:K6)</f>
        <v>13</v>
      </c>
      <c r="F6" s="58"/>
      <c r="G6" s="61">
        <v>13</v>
      </c>
      <c r="H6" s="57"/>
      <c r="I6" s="57"/>
      <c r="J6" s="57"/>
      <c r="K6" s="57"/>
      <c r="L6" s="3"/>
      <c r="M6" s="140"/>
      <c r="N6" s="142"/>
      <c r="O6" s="101"/>
      <c r="P6" s="122"/>
      <c r="Q6" s="122"/>
      <c r="R6" s="122"/>
      <c r="S6" s="137"/>
      <c r="T6" s="130"/>
      <c r="U6" s="10" t="s">
        <v>12</v>
      </c>
      <c r="V6" s="11" t="s">
        <v>1</v>
      </c>
      <c r="W6" s="13">
        <v>1</v>
      </c>
      <c r="X6" s="14">
        <v>2</v>
      </c>
      <c r="Y6" s="15">
        <v>3</v>
      </c>
      <c r="Z6" s="16">
        <v>4</v>
      </c>
      <c r="AA6" s="17">
        <v>5</v>
      </c>
      <c r="AB6" s="147"/>
      <c r="AC6" s="148"/>
      <c r="AD6" s="12">
        <v>1</v>
      </c>
      <c r="AE6" s="6">
        <v>2</v>
      </c>
      <c r="AF6" s="7">
        <v>3</v>
      </c>
      <c r="AG6" s="8">
        <v>4</v>
      </c>
      <c r="AH6" s="9">
        <v>5</v>
      </c>
      <c r="AI6" s="147"/>
      <c r="AJ6" s="148"/>
      <c r="AK6" s="3"/>
    </row>
    <row r="7" spans="1:37" ht="19.5" customHeight="1">
      <c r="A7" s="3"/>
      <c r="B7" s="45">
        <v>4</v>
      </c>
      <c r="C7" s="65" t="s">
        <v>48</v>
      </c>
      <c r="D7" s="66" t="s">
        <v>30</v>
      </c>
      <c r="E7" s="57">
        <f>SUM(G7:K7)</f>
        <v>10</v>
      </c>
      <c r="F7" s="58"/>
      <c r="G7" s="57">
        <v>10</v>
      </c>
      <c r="H7" s="57"/>
      <c r="I7" s="57"/>
      <c r="J7" s="57"/>
      <c r="K7" s="57"/>
      <c r="L7" s="3"/>
      <c r="M7" s="99">
        <v>1</v>
      </c>
      <c r="N7" s="105">
        <f>AB7+AI7</f>
        <v>1153.65</v>
      </c>
      <c r="O7" s="101" t="s">
        <v>6</v>
      </c>
      <c r="P7" s="24" t="s">
        <v>26</v>
      </c>
      <c r="Q7" s="119" t="s">
        <v>39</v>
      </c>
      <c r="R7" s="103" t="s">
        <v>33</v>
      </c>
      <c r="S7" s="100">
        <v>31</v>
      </c>
      <c r="T7" s="127">
        <v>7</v>
      </c>
      <c r="U7" s="22">
        <v>8.742</v>
      </c>
      <c r="V7" s="131">
        <v>1</v>
      </c>
      <c r="W7" s="20"/>
      <c r="X7" s="26">
        <v>113.65</v>
      </c>
      <c r="Y7" s="26">
        <v>115</v>
      </c>
      <c r="Z7" s="20"/>
      <c r="AA7" s="20"/>
      <c r="AB7" s="144">
        <f>SUM(W7:AA8)</f>
        <v>573.65</v>
      </c>
      <c r="AC7" s="149">
        <v>2</v>
      </c>
      <c r="AD7" s="21"/>
      <c r="AE7" s="35">
        <v>115</v>
      </c>
      <c r="AF7" s="30">
        <v>119</v>
      </c>
      <c r="AG7" s="20"/>
      <c r="AH7" s="20"/>
      <c r="AI7" s="133">
        <f>SUM(AD7:AH8)</f>
        <v>580</v>
      </c>
      <c r="AJ7" s="131">
        <v>1</v>
      </c>
      <c r="AK7" s="3"/>
    </row>
    <row r="8" spans="1:37" ht="19.5" customHeight="1">
      <c r="A8" s="3"/>
      <c r="B8" s="45">
        <v>5</v>
      </c>
      <c r="C8" s="65" t="s">
        <v>48</v>
      </c>
      <c r="D8" s="64" t="s">
        <v>14</v>
      </c>
      <c r="E8" s="57">
        <f>SUM(G8:K8)</f>
        <v>8</v>
      </c>
      <c r="F8" s="58"/>
      <c r="G8" s="57">
        <v>8</v>
      </c>
      <c r="H8" s="57"/>
      <c r="I8" s="57"/>
      <c r="J8" s="57"/>
      <c r="K8" s="57"/>
      <c r="L8" s="3"/>
      <c r="M8" s="99"/>
      <c r="N8" s="106"/>
      <c r="O8" s="102"/>
      <c r="P8" s="24" t="s">
        <v>3</v>
      </c>
      <c r="Q8" s="119"/>
      <c r="R8" s="143"/>
      <c r="S8" s="100"/>
      <c r="T8" s="127"/>
      <c r="U8" s="21"/>
      <c r="V8" s="132"/>
      <c r="W8" s="28">
        <v>113</v>
      </c>
      <c r="X8" s="20"/>
      <c r="Y8" s="20"/>
      <c r="Z8" s="26">
        <v>115</v>
      </c>
      <c r="AA8" s="31">
        <v>117</v>
      </c>
      <c r="AB8" s="144"/>
      <c r="AC8" s="150"/>
      <c r="AD8" s="32">
        <v>115</v>
      </c>
      <c r="AE8" s="20"/>
      <c r="AF8" s="20"/>
      <c r="AG8" s="26">
        <v>114</v>
      </c>
      <c r="AH8" s="31">
        <v>117</v>
      </c>
      <c r="AI8" s="134"/>
      <c r="AJ8" s="132"/>
      <c r="AK8" s="3"/>
    </row>
    <row r="9" spans="1:37" ht="19.5" customHeight="1">
      <c r="A9" s="3"/>
      <c r="B9" s="45">
        <v>6</v>
      </c>
      <c r="C9" s="65" t="s">
        <v>48</v>
      </c>
      <c r="D9" s="66"/>
      <c r="E9" s="57"/>
      <c r="F9" s="58"/>
      <c r="G9" s="24"/>
      <c r="H9" s="57">
        <v>6</v>
      </c>
      <c r="I9" s="57"/>
      <c r="J9" s="57"/>
      <c r="K9" s="57"/>
      <c r="L9" s="3"/>
      <c r="M9" s="99">
        <v>2</v>
      </c>
      <c r="N9" s="105">
        <f>AB9+AI9</f>
        <v>1150.7199999999998</v>
      </c>
      <c r="O9" s="101" t="s">
        <v>34</v>
      </c>
      <c r="P9" s="24" t="s">
        <v>22</v>
      </c>
      <c r="Q9" s="108" t="s">
        <v>43</v>
      </c>
      <c r="R9" s="103" t="s">
        <v>36</v>
      </c>
      <c r="S9" s="100">
        <v>32</v>
      </c>
      <c r="T9" s="127">
        <v>2.5</v>
      </c>
      <c r="U9" s="22">
        <v>9.355</v>
      </c>
      <c r="V9" s="138">
        <v>4</v>
      </c>
      <c r="W9" s="20"/>
      <c r="X9" s="26">
        <v>115</v>
      </c>
      <c r="Y9" s="26">
        <v>115</v>
      </c>
      <c r="Z9" s="26">
        <v>115.41</v>
      </c>
      <c r="AA9" s="20"/>
      <c r="AB9" s="133">
        <f>SUM(W9:AA10)</f>
        <v>575.41</v>
      </c>
      <c r="AC9" s="131">
        <v>1</v>
      </c>
      <c r="AD9" s="20"/>
      <c r="AE9" s="20"/>
      <c r="AF9" s="31">
        <v>116</v>
      </c>
      <c r="AG9" s="26">
        <v>114</v>
      </c>
      <c r="AH9" s="20"/>
      <c r="AI9" s="133">
        <f>SUM(AD9:AH10)</f>
        <v>575.31</v>
      </c>
      <c r="AJ9" s="149">
        <v>2</v>
      </c>
      <c r="AK9" s="3"/>
    </row>
    <row r="10" spans="1:37" ht="19.5" customHeight="1">
      <c r="A10" s="3"/>
      <c r="B10" s="45">
        <v>7</v>
      </c>
      <c r="C10" s="65" t="s">
        <v>48</v>
      </c>
      <c r="D10" s="66"/>
      <c r="E10" s="57"/>
      <c r="F10" s="58"/>
      <c r="G10" s="24"/>
      <c r="H10" s="57">
        <v>4</v>
      </c>
      <c r="I10" s="57"/>
      <c r="J10" s="57"/>
      <c r="K10" s="57"/>
      <c r="L10" s="3"/>
      <c r="M10" s="99"/>
      <c r="N10" s="106"/>
      <c r="O10" s="102"/>
      <c r="P10" s="24" t="s">
        <v>2</v>
      </c>
      <c r="Q10" s="109"/>
      <c r="R10" s="104"/>
      <c r="S10" s="100"/>
      <c r="T10" s="127"/>
      <c r="U10" s="21"/>
      <c r="V10" s="139"/>
      <c r="W10" s="32">
        <v>114</v>
      </c>
      <c r="X10" s="20"/>
      <c r="Y10" s="20"/>
      <c r="Z10" s="20"/>
      <c r="AA10" s="31">
        <v>116</v>
      </c>
      <c r="AB10" s="134"/>
      <c r="AC10" s="132"/>
      <c r="AD10" s="34">
        <v>116</v>
      </c>
      <c r="AE10" s="33">
        <v>113.31</v>
      </c>
      <c r="AF10" s="20"/>
      <c r="AG10" s="20"/>
      <c r="AH10" s="31">
        <v>116</v>
      </c>
      <c r="AI10" s="134"/>
      <c r="AJ10" s="150"/>
      <c r="AK10" s="3"/>
    </row>
    <row r="11" spans="1:37" ht="19.5" customHeight="1">
      <c r="A11" s="3"/>
      <c r="B11" s="45">
        <v>8</v>
      </c>
      <c r="C11" s="65" t="s">
        <v>48</v>
      </c>
      <c r="D11" s="64"/>
      <c r="E11" s="57"/>
      <c r="F11" s="58"/>
      <c r="G11" s="24"/>
      <c r="H11" s="57">
        <v>3</v>
      </c>
      <c r="I11" s="57"/>
      <c r="J11" s="57"/>
      <c r="K11" s="57"/>
      <c r="L11" s="3"/>
      <c r="M11" s="99">
        <v>3</v>
      </c>
      <c r="N11" s="105">
        <f>AB11+AI11</f>
        <v>1132.96</v>
      </c>
      <c r="O11" s="107" t="s">
        <v>13</v>
      </c>
      <c r="P11" s="24" t="s">
        <v>19</v>
      </c>
      <c r="Q11" s="119" t="s">
        <v>40</v>
      </c>
      <c r="R11" s="112" t="s">
        <v>25</v>
      </c>
      <c r="S11" s="100">
        <v>68</v>
      </c>
      <c r="T11" s="127">
        <v>4</v>
      </c>
      <c r="U11" s="21"/>
      <c r="V11" s="149">
        <v>2</v>
      </c>
      <c r="W11" s="29">
        <v>110.86</v>
      </c>
      <c r="X11" s="27">
        <v>111</v>
      </c>
      <c r="Y11" s="20"/>
      <c r="Z11" s="26">
        <v>115</v>
      </c>
      <c r="AA11" s="35">
        <v>114</v>
      </c>
      <c r="AB11" s="133">
        <f>SUM(W11:AA12)</f>
        <v>568.86</v>
      </c>
      <c r="AC11" s="151">
        <v>3</v>
      </c>
      <c r="AD11" s="20"/>
      <c r="AE11" s="27">
        <v>111</v>
      </c>
      <c r="AF11" s="20"/>
      <c r="AG11" s="26">
        <v>115</v>
      </c>
      <c r="AH11" s="27">
        <v>111</v>
      </c>
      <c r="AI11" s="133">
        <f>SUM(AD11:AH12)</f>
        <v>564.1</v>
      </c>
      <c r="AJ11" s="151">
        <v>3</v>
      </c>
      <c r="AK11" s="3"/>
    </row>
    <row r="12" spans="1:37" ht="19.5" customHeight="1">
      <c r="A12" s="3"/>
      <c r="B12" s="45">
        <v>9</v>
      </c>
      <c r="C12" s="65" t="s">
        <v>48</v>
      </c>
      <c r="D12" s="66"/>
      <c r="E12" s="57"/>
      <c r="F12" s="58"/>
      <c r="G12" s="57">
        <v>2</v>
      </c>
      <c r="H12" s="57"/>
      <c r="I12" s="57"/>
      <c r="J12" s="57"/>
      <c r="K12" s="57"/>
      <c r="L12" s="3"/>
      <c r="M12" s="99"/>
      <c r="N12" s="106"/>
      <c r="O12" s="107"/>
      <c r="P12" s="24" t="s">
        <v>29</v>
      </c>
      <c r="Q12" s="119"/>
      <c r="R12" s="112"/>
      <c r="S12" s="100"/>
      <c r="T12" s="127"/>
      <c r="U12" s="22">
        <v>9.003</v>
      </c>
      <c r="V12" s="150"/>
      <c r="W12" s="20"/>
      <c r="X12" s="20"/>
      <c r="Y12" s="30">
        <v>118</v>
      </c>
      <c r="Z12" s="20"/>
      <c r="AA12" s="20"/>
      <c r="AB12" s="134"/>
      <c r="AC12" s="151"/>
      <c r="AD12" s="29">
        <v>110.1</v>
      </c>
      <c r="AE12" s="20"/>
      <c r="AF12" s="30">
        <v>117</v>
      </c>
      <c r="AG12" s="20"/>
      <c r="AH12" s="20"/>
      <c r="AI12" s="134"/>
      <c r="AJ12" s="151"/>
      <c r="AK12" s="3"/>
    </row>
    <row r="13" spans="1:37" ht="19.5" customHeight="1">
      <c r="A13" s="3"/>
      <c r="B13" s="45">
        <v>10</v>
      </c>
      <c r="C13" s="65" t="s">
        <v>48</v>
      </c>
      <c r="D13" s="64"/>
      <c r="E13" s="57"/>
      <c r="F13" s="58"/>
      <c r="G13" s="57">
        <v>1</v>
      </c>
      <c r="H13" s="57"/>
      <c r="I13" s="57"/>
      <c r="J13" s="57"/>
      <c r="K13" s="57"/>
      <c r="L13" s="3"/>
      <c r="M13" s="99">
        <v>4</v>
      </c>
      <c r="N13" s="105">
        <f>AB13+AI13</f>
        <v>1098.9499999999998</v>
      </c>
      <c r="O13" s="101" t="s">
        <v>30</v>
      </c>
      <c r="P13" s="24" t="s">
        <v>37</v>
      </c>
      <c r="Q13" s="103" t="s">
        <v>41</v>
      </c>
      <c r="R13" s="103" t="s">
        <v>36</v>
      </c>
      <c r="S13" s="110">
        <v>74</v>
      </c>
      <c r="T13" s="117">
        <v>4.5</v>
      </c>
      <c r="U13" s="41">
        <v>9323</v>
      </c>
      <c r="V13" s="151">
        <v>3</v>
      </c>
      <c r="W13" s="20"/>
      <c r="X13" s="19">
        <v>109</v>
      </c>
      <c r="Y13" s="20"/>
      <c r="Z13" s="20"/>
      <c r="AA13" s="19">
        <v>109</v>
      </c>
      <c r="AB13" s="133">
        <f>SUM(W13:AA14)</f>
        <v>549.87</v>
      </c>
      <c r="AC13" s="153">
        <v>4</v>
      </c>
      <c r="AD13" s="29">
        <v>111</v>
      </c>
      <c r="AE13" s="20"/>
      <c r="AF13" s="20"/>
      <c r="AG13" s="19">
        <v>100</v>
      </c>
      <c r="AH13" s="27">
        <v>110.08</v>
      </c>
      <c r="AI13" s="144">
        <f>SUM(AD13:AH14)</f>
        <v>549.0799999999999</v>
      </c>
      <c r="AJ13" s="153">
        <v>4</v>
      </c>
      <c r="AK13" s="3"/>
    </row>
    <row r="14" spans="1:37" ht="19.5" customHeight="1">
      <c r="A14" s="3"/>
      <c r="B14" s="42"/>
      <c r="C14" s="43"/>
      <c r="D14" s="44" t="s">
        <v>46</v>
      </c>
      <c r="E14" s="36">
        <f>SUM(E4:E13)</f>
        <v>67</v>
      </c>
      <c r="F14" s="45"/>
      <c r="G14" s="45"/>
      <c r="H14" s="46" t="s">
        <v>47</v>
      </c>
      <c r="I14" s="47" t="s">
        <v>48</v>
      </c>
      <c r="J14" s="42" t="s">
        <v>49</v>
      </c>
      <c r="K14" s="43" t="s">
        <v>50</v>
      </c>
      <c r="L14" s="3"/>
      <c r="M14" s="99"/>
      <c r="N14" s="106"/>
      <c r="O14" s="102"/>
      <c r="P14" s="24" t="s">
        <v>38</v>
      </c>
      <c r="Q14" s="104"/>
      <c r="R14" s="104"/>
      <c r="S14" s="111"/>
      <c r="T14" s="118"/>
      <c r="U14" s="21"/>
      <c r="V14" s="151"/>
      <c r="W14" s="18">
        <v>109</v>
      </c>
      <c r="X14" s="20"/>
      <c r="Y14" s="26">
        <v>113.87</v>
      </c>
      <c r="Z14" s="19">
        <v>109</v>
      </c>
      <c r="AA14" s="20"/>
      <c r="AB14" s="134"/>
      <c r="AC14" s="153"/>
      <c r="AD14" s="20"/>
      <c r="AE14" s="26">
        <v>114</v>
      </c>
      <c r="AF14" s="26">
        <v>114</v>
      </c>
      <c r="AG14" s="20"/>
      <c r="AH14" s="20"/>
      <c r="AI14" s="144"/>
      <c r="AJ14" s="153"/>
      <c r="AK14" s="3"/>
    </row>
    <row r="15" spans="1:37" ht="19.5" customHeight="1">
      <c r="A15" s="3"/>
      <c r="B15" s="3"/>
      <c r="C15" s="48"/>
      <c r="D15" s="48"/>
      <c r="E15" s="48"/>
      <c r="F15" s="3"/>
      <c r="G15" s="3"/>
      <c r="H15" s="3"/>
      <c r="I15" s="3"/>
      <c r="J15" s="3"/>
      <c r="K15" s="3"/>
      <c r="L15" s="3"/>
      <c r="M15" s="99">
        <v>5</v>
      </c>
      <c r="N15" s="105">
        <f>AB15+AI15</f>
        <v>1060.45</v>
      </c>
      <c r="O15" s="102" t="s">
        <v>14</v>
      </c>
      <c r="P15" s="25" t="s">
        <v>8</v>
      </c>
      <c r="Q15" s="108" t="s">
        <v>31</v>
      </c>
      <c r="R15" s="112" t="s">
        <v>35</v>
      </c>
      <c r="S15" s="100">
        <v>53</v>
      </c>
      <c r="T15" s="127">
        <v>5</v>
      </c>
      <c r="U15" s="22">
        <v>9.802</v>
      </c>
      <c r="V15" s="152">
        <v>5</v>
      </c>
      <c r="W15" s="18">
        <v>77</v>
      </c>
      <c r="X15" s="20"/>
      <c r="Y15" s="20"/>
      <c r="Z15" s="33">
        <v>112</v>
      </c>
      <c r="AA15" s="27">
        <v>110.5</v>
      </c>
      <c r="AB15" s="144">
        <f>SUM(W15:AA16)</f>
        <v>521.5</v>
      </c>
      <c r="AC15" s="152">
        <v>5</v>
      </c>
      <c r="AD15" s="20"/>
      <c r="AE15" s="19">
        <v>108</v>
      </c>
      <c r="AF15" s="19">
        <v>105.95</v>
      </c>
      <c r="AG15" s="20"/>
      <c r="AH15" s="20"/>
      <c r="AI15" s="144">
        <f>SUM(AD15:AH16)</f>
        <v>538.95</v>
      </c>
      <c r="AJ15" s="152">
        <v>5</v>
      </c>
      <c r="AK15" s="3"/>
    </row>
    <row r="16" spans="1:37" ht="19.5" customHeight="1">
      <c r="A16" s="3"/>
      <c r="B16" s="162" t="s">
        <v>66</v>
      </c>
      <c r="C16" s="162"/>
      <c r="D16" s="162"/>
      <c r="E16" s="162"/>
      <c r="F16" s="162"/>
      <c r="G16" s="162"/>
      <c r="H16" s="162"/>
      <c r="I16" s="162"/>
      <c r="J16" s="162"/>
      <c r="K16" s="162"/>
      <c r="L16" s="3"/>
      <c r="M16" s="99"/>
      <c r="N16" s="106"/>
      <c r="O16" s="107"/>
      <c r="P16" s="24" t="s">
        <v>21</v>
      </c>
      <c r="Q16" s="109"/>
      <c r="R16" s="112"/>
      <c r="S16" s="100"/>
      <c r="T16" s="127"/>
      <c r="U16" s="21"/>
      <c r="V16" s="152"/>
      <c r="W16" s="20"/>
      <c r="X16" s="27">
        <v>110</v>
      </c>
      <c r="Y16" s="33">
        <v>112</v>
      </c>
      <c r="Z16" s="20"/>
      <c r="AA16" s="20"/>
      <c r="AB16" s="144"/>
      <c r="AC16" s="152"/>
      <c r="AD16" s="18">
        <v>104</v>
      </c>
      <c r="AE16" s="20"/>
      <c r="AF16" s="20"/>
      <c r="AG16" s="27">
        <v>110</v>
      </c>
      <c r="AH16" s="27">
        <v>111</v>
      </c>
      <c r="AI16" s="144"/>
      <c r="AJ16" s="152"/>
      <c r="AK16" s="3"/>
    </row>
    <row r="17" spans="1:37" ht="19.5" customHeight="1">
      <c r="A17" s="3"/>
      <c r="B17" s="158" t="s">
        <v>1</v>
      </c>
      <c r="C17" s="158"/>
      <c r="D17" s="159" t="s">
        <v>7</v>
      </c>
      <c r="E17" s="160" t="s">
        <v>51</v>
      </c>
      <c r="F17" s="161" t="s">
        <v>52</v>
      </c>
      <c r="G17" s="160" t="s">
        <v>53</v>
      </c>
      <c r="H17" s="160"/>
      <c r="I17" s="160"/>
      <c r="J17" s="160"/>
      <c r="K17" s="160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22" ht="19.5" customHeight="1">
      <c r="A18" s="3"/>
      <c r="B18" s="158"/>
      <c r="C18" s="158"/>
      <c r="D18" s="159"/>
      <c r="E18" s="160"/>
      <c r="F18" s="161"/>
      <c r="G18" s="49" t="s">
        <v>54</v>
      </c>
      <c r="H18" s="51" t="s">
        <v>56</v>
      </c>
      <c r="I18" s="52" t="s">
        <v>30</v>
      </c>
      <c r="J18" s="50" t="s">
        <v>55</v>
      </c>
      <c r="K18" s="53" t="s">
        <v>57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30" ht="19.5" customHeight="1">
      <c r="A19" s="3"/>
      <c r="B19" s="158"/>
      <c r="C19" s="158"/>
      <c r="D19" s="159"/>
      <c r="E19" s="160"/>
      <c r="F19" s="161"/>
      <c r="G19" s="54" t="s">
        <v>67</v>
      </c>
      <c r="H19" s="54" t="s">
        <v>68</v>
      </c>
      <c r="I19" s="54" t="s">
        <v>69</v>
      </c>
      <c r="J19" s="54" t="s">
        <v>58</v>
      </c>
      <c r="K19" s="54" t="s">
        <v>70</v>
      </c>
      <c r="L19" s="3"/>
      <c r="M19" s="3"/>
      <c r="N19" s="116" t="s">
        <v>15</v>
      </c>
      <c r="O19" s="116"/>
      <c r="P19" s="116"/>
      <c r="Q19" s="3"/>
      <c r="R19" s="115" t="s">
        <v>45</v>
      </c>
      <c r="S19" s="114"/>
      <c r="T19" s="114"/>
      <c r="U19" s="114"/>
      <c r="V19" s="3"/>
      <c r="AD19" s="23" t="s">
        <v>32</v>
      </c>
    </row>
    <row r="20" spans="1:37" s="1" customFormat="1" ht="19.5" customHeight="1">
      <c r="A20" s="3"/>
      <c r="B20" s="55">
        <v>1</v>
      </c>
      <c r="C20" s="47" t="s">
        <v>48</v>
      </c>
      <c r="D20" s="56" t="s">
        <v>26</v>
      </c>
      <c r="E20" s="57">
        <f aca="true" t="shared" si="0" ref="E20:E29">SUM(G20:K20)</f>
        <v>20</v>
      </c>
      <c r="F20" s="58"/>
      <c r="G20" s="59">
        <v>20</v>
      </c>
      <c r="H20" s="57"/>
      <c r="I20" s="57"/>
      <c r="J20" s="57"/>
      <c r="K20" s="57"/>
      <c r="L20" s="3"/>
      <c r="M20" s="3"/>
      <c r="N20" s="113" t="s">
        <v>27</v>
      </c>
      <c r="O20" s="113"/>
      <c r="P20" s="113"/>
      <c r="Q20" s="3"/>
      <c r="R20" s="115" t="s">
        <v>17</v>
      </c>
      <c r="S20" s="114"/>
      <c r="T20" s="114"/>
      <c r="U20" s="114"/>
      <c r="V20" s="3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2" ht="19.5" customHeight="1">
      <c r="A21" s="3"/>
      <c r="B21" s="45"/>
      <c r="C21" s="47" t="s">
        <v>48</v>
      </c>
      <c r="D21" s="56" t="s">
        <v>3</v>
      </c>
      <c r="E21" s="57">
        <f t="shared" si="0"/>
        <v>20</v>
      </c>
      <c r="F21" s="58"/>
      <c r="G21" s="59">
        <v>20</v>
      </c>
      <c r="H21" s="57"/>
      <c r="I21" s="57"/>
      <c r="J21" s="57"/>
      <c r="K21" s="57"/>
      <c r="L21" s="3"/>
      <c r="M21" s="3"/>
      <c r="N21" s="113" t="s">
        <v>2</v>
      </c>
      <c r="O21" s="113"/>
      <c r="P21" s="113"/>
      <c r="Q21" s="3"/>
      <c r="R21" s="114" t="s">
        <v>24</v>
      </c>
      <c r="S21" s="114"/>
      <c r="T21" s="114"/>
      <c r="U21" s="114"/>
      <c r="V21" s="3"/>
      <c r="AF21" s="23" t="s">
        <v>32</v>
      </c>
    </row>
    <row r="22" spans="1:22" ht="19.5" customHeight="1">
      <c r="A22" s="3"/>
      <c r="B22" s="45">
        <v>3</v>
      </c>
      <c r="C22" s="47" t="s">
        <v>48</v>
      </c>
      <c r="D22" s="56" t="s">
        <v>22</v>
      </c>
      <c r="E22" s="57">
        <f t="shared" si="0"/>
        <v>16</v>
      </c>
      <c r="F22" s="58"/>
      <c r="G22" s="60">
        <v>16</v>
      </c>
      <c r="H22" s="57"/>
      <c r="I22" s="57"/>
      <c r="J22" s="57"/>
      <c r="K22" s="57"/>
      <c r="L22" s="3"/>
      <c r="M22" s="3"/>
      <c r="N22" s="3"/>
      <c r="O22" s="3"/>
      <c r="P22" s="3"/>
      <c r="Q22" s="3"/>
      <c r="R22" s="114" t="s">
        <v>23</v>
      </c>
      <c r="S22" s="114"/>
      <c r="T22" s="114"/>
      <c r="U22" s="114"/>
      <c r="V22" s="3"/>
    </row>
    <row r="23" spans="1:38" ht="19.5" customHeight="1">
      <c r="A23" s="3"/>
      <c r="B23" s="45"/>
      <c r="C23" s="47" t="s">
        <v>48</v>
      </c>
      <c r="D23" s="56" t="s">
        <v>2</v>
      </c>
      <c r="E23" s="57">
        <f t="shared" si="0"/>
        <v>16</v>
      </c>
      <c r="F23" s="58"/>
      <c r="G23" s="60">
        <v>16</v>
      </c>
      <c r="H23" s="57"/>
      <c r="I23" s="57"/>
      <c r="J23" s="57"/>
      <c r="K23" s="57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AJ23" s="67"/>
      <c r="AK23" s="67"/>
      <c r="AL23" s="67"/>
    </row>
    <row r="24" spans="1:38" ht="19.5" customHeight="1">
      <c r="A24" s="3"/>
      <c r="B24" s="45">
        <v>5</v>
      </c>
      <c r="C24" s="47" t="s">
        <v>48</v>
      </c>
      <c r="D24" s="56" t="s">
        <v>19</v>
      </c>
      <c r="E24" s="57">
        <f t="shared" si="0"/>
        <v>13</v>
      </c>
      <c r="F24" s="58"/>
      <c r="G24" s="61">
        <v>13</v>
      </c>
      <c r="H24" s="57"/>
      <c r="I24" s="57"/>
      <c r="J24" s="57"/>
      <c r="K24" s="68"/>
      <c r="L24" s="3"/>
      <c r="M24" s="71"/>
      <c r="N24" s="72"/>
      <c r="O24" s="73"/>
      <c r="P24" s="73"/>
      <c r="Q24" s="74"/>
      <c r="R24" s="74"/>
      <c r="S24" s="75"/>
      <c r="T24" s="76"/>
      <c r="U24" s="71"/>
      <c r="V24" s="72"/>
      <c r="W24" s="74"/>
      <c r="AJ24" s="67"/>
      <c r="AK24" s="67"/>
      <c r="AL24" s="67"/>
    </row>
    <row r="25" spans="1:38" ht="19.5" customHeight="1">
      <c r="A25" s="3"/>
      <c r="B25" s="45"/>
      <c r="C25" s="47" t="s">
        <v>48</v>
      </c>
      <c r="D25" s="56" t="s">
        <v>29</v>
      </c>
      <c r="E25" s="57">
        <f t="shared" si="0"/>
        <v>13</v>
      </c>
      <c r="F25" s="58"/>
      <c r="G25" s="61">
        <v>13</v>
      </c>
      <c r="H25" s="57"/>
      <c r="I25" s="57"/>
      <c r="J25" s="57"/>
      <c r="K25" s="68"/>
      <c r="L25" s="3"/>
      <c r="M25" s="70"/>
      <c r="N25" s="77"/>
      <c r="O25" s="77"/>
      <c r="P25" s="77"/>
      <c r="Q25" s="70"/>
      <c r="R25" s="70"/>
      <c r="S25" s="70"/>
      <c r="T25" s="70"/>
      <c r="U25" s="70"/>
      <c r="V25" s="70"/>
      <c r="W25" s="70"/>
      <c r="AJ25" s="67"/>
      <c r="AK25" s="67"/>
      <c r="AL25" s="67"/>
    </row>
    <row r="26" spans="1:38" ht="19.5" customHeight="1">
      <c r="A26" s="3"/>
      <c r="B26" s="45">
        <v>7</v>
      </c>
      <c r="C26" s="47" t="s">
        <v>48</v>
      </c>
      <c r="D26" s="56" t="s">
        <v>37</v>
      </c>
      <c r="E26" s="57">
        <f t="shared" si="0"/>
        <v>10</v>
      </c>
      <c r="F26" s="58"/>
      <c r="G26" s="57">
        <v>10</v>
      </c>
      <c r="H26" s="57"/>
      <c r="I26" s="57"/>
      <c r="J26" s="57"/>
      <c r="K26" s="68"/>
      <c r="L26" s="3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AJ26" s="67"/>
      <c r="AK26" s="67"/>
      <c r="AL26" s="67"/>
    </row>
    <row r="27" spans="1:38" ht="19.5" customHeight="1">
      <c r="A27" s="3"/>
      <c r="B27" s="45"/>
      <c r="C27" s="47" t="s">
        <v>48</v>
      </c>
      <c r="D27" s="56" t="s">
        <v>38</v>
      </c>
      <c r="E27" s="57">
        <f t="shared" si="0"/>
        <v>10</v>
      </c>
      <c r="F27" s="58"/>
      <c r="G27" s="57">
        <v>10</v>
      </c>
      <c r="H27" s="57"/>
      <c r="I27" s="57"/>
      <c r="J27" s="57"/>
      <c r="K27" s="68"/>
      <c r="L27" s="3"/>
      <c r="M27" s="166"/>
      <c r="N27" s="166"/>
      <c r="O27" s="167"/>
      <c r="P27" s="168"/>
      <c r="Q27" s="169"/>
      <c r="R27" s="168"/>
      <c r="S27" s="168"/>
      <c r="T27" s="168"/>
      <c r="U27" s="168"/>
      <c r="V27" s="168"/>
      <c r="W27" s="168"/>
      <c r="AJ27" s="67"/>
      <c r="AK27" s="67"/>
      <c r="AL27" s="67"/>
    </row>
    <row r="28" spans="1:38" ht="19.5" customHeight="1">
      <c r="A28" s="62"/>
      <c r="B28" s="45">
        <v>9</v>
      </c>
      <c r="C28" s="47" t="s">
        <v>48</v>
      </c>
      <c r="D28" s="56" t="s">
        <v>8</v>
      </c>
      <c r="E28" s="57">
        <f t="shared" si="0"/>
        <v>8</v>
      </c>
      <c r="F28" s="58"/>
      <c r="G28" s="57">
        <v>8</v>
      </c>
      <c r="H28" s="57"/>
      <c r="I28" s="57"/>
      <c r="J28" s="57"/>
      <c r="K28" s="68"/>
      <c r="L28" s="3"/>
      <c r="M28" s="166"/>
      <c r="N28" s="166"/>
      <c r="O28" s="167"/>
      <c r="P28" s="168"/>
      <c r="Q28" s="169"/>
      <c r="R28" s="78"/>
      <c r="S28" s="79"/>
      <c r="T28" s="80"/>
      <c r="U28" s="78"/>
      <c r="V28" s="78"/>
      <c r="W28" s="81"/>
      <c r="AJ28" s="67"/>
      <c r="AK28" s="67"/>
      <c r="AL28" s="67"/>
    </row>
    <row r="29" spans="1:23" ht="19.5" customHeight="1">
      <c r="A29" s="62"/>
      <c r="B29" s="45"/>
      <c r="C29" s="47" t="s">
        <v>48</v>
      </c>
      <c r="D29" s="56" t="s">
        <v>21</v>
      </c>
      <c r="E29" s="57">
        <f t="shared" si="0"/>
        <v>8</v>
      </c>
      <c r="F29" s="58"/>
      <c r="G29" s="57">
        <v>8</v>
      </c>
      <c r="H29" s="57"/>
      <c r="I29" s="57"/>
      <c r="J29" s="57"/>
      <c r="K29" s="68"/>
      <c r="L29" s="3"/>
      <c r="M29" s="166"/>
      <c r="N29" s="166"/>
      <c r="O29" s="167"/>
      <c r="P29" s="168"/>
      <c r="Q29" s="169"/>
      <c r="R29" s="82"/>
      <c r="S29" s="82"/>
      <c r="T29" s="82"/>
      <c r="U29" s="82"/>
      <c r="V29" s="82"/>
      <c r="W29" s="82"/>
    </row>
    <row r="30" spans="1:23" ht="19.5" customHeight="1">
      <c r="A30" s="62"/>
      <c r="B30" s="45">
        <v>11</v>
      </c>
      <c r="C30" s="47" t="s">
        <v>48</v>
      </c>
      <c r="D30" s="56"/>
      <c r="E30" s="57"/>
      <c r="F30" s="58"/>
      <c r="G30" s="57"/>
      <c r="H30" s="57"/>
      <c r="I30" s="57"/>
      <c r="J30" s="57"/>
      <c r="K30" s="68"/>
      <c r="L30" s="3"/>
      <c r="M30" s="74"/>
      <c r="N30" s="76"/>
      <c r="O30" s="74"/>
      <c r="P30" s="83"/>
      <c r="Q30" s="84"/>
      <c r="R30" s="83"/>
      <c r="S30" s="83"/>
      <c r="T30" s="83"/>
      <c r="U30" s="83"/>
      <c r="V30" s="83"/>
      <c r="W30" s="83"/>
    </row>
    <row r="31" spans="1:23" ht="19.5" customHeight="1">
      <c r="A31" s="62"/>
      <c r="B31" s="45"/>
      <c r="C31" s="47" t="s">
        <v>48</v>
      </c>
      <c r="D31" s="56"/>
      <c r="E31" s="57"/>
      <c r="F31" s="58"/>
      <c r="G31" s="57"/>
      <c r="H31" s="57"/>
      <c r="I31" s="57"/>
      <c r="J31" s="57"/>
      <c r="K31" s="68"/>
      <c r="L31" s="3"/>
      <c r="M31" s="74"/>
      <c r="N31" s="76"/>
      <c r="O31" s="74"/>
      <c r="P31" s="83"/>
      <c r="Q31" s="84"/>
      <c r="R31" s="83"/>
      <c r="S31" s="83"/>
      <c r="T31" s="83"/>
      <c r="U31" s="83"/>
      <c r="V31" s="83"/>
      <c r="W31" s="83"/>
    </row>
    <row r="32" spans="1:23" ht="19.5" customHeight="1">
      <c r="A32" s="62"/>
      <c r="B32" s="45">
        <v>13</v>
      </c>
      <c r="C32" s="47" t="s">
        <v>48</v>
      </c>
      <c r="D32" s="56"/>
      <c r="E32" s="57"/>
      <c r="F32" s="58"/>
      <c r="G32" s="57"/>
      <c r="H32" s="57"/>
      <c r="I32" s="57"/>
      <c r="J32" s="57"/>
      <c r="K32" s="68"/>
      <c r="L32" s="3"/>
      <c r="M32" s="74"/>
      <c r="N32" s="76"/>
      <c r="O32" s="74"/>
      <c r="P32" s="83"/>
      <c r="Q32" s="84"/>
      <c r="R32" s="83"/>
      <c r="S32" s="83"/>
      <c r="T32" s="83"/>
      <c r="U32" s="83"/>
      <c r="V32" s="83"/>
      <c r="W32" s="83"/>
    </row>
    <row r="33" spans="1:23" ht="19.5" customHeight="1">
      <c r="A33" s="62"/>
      <c r="B33" s="45"/>
      <c r="C33" s="47" t="s">
        <v>48</v>
      </c>
      <c r="D33" s="56"/>
      <c r="E33" s="57"/>
      <c r="F33" s="58"/>
      <c r="G33" s="57"/>
      <c r="H33" s="57"/>
      <c r="I33" s="57"/>
      <c r="J33" s="57"/>
      <c r="K33" s="68"/>
      <c r="L33" s="3"/>
      <c r="M33" s="74"/>
      <c r="N33" s="76"/>
      <c r="O33" s="74"/>
      <c r="P33" s="83"/>
      <c r="Q33" s="84"/>
      <c r="R33" s="83"/>
      <c r="S33" s="83"/>
      <c r="T33" s="83"/>
      <c r="U33" s="83"/>
      <c r="V33" s="83"/>
      <c r="W33" s="83"/>
    </row>
    <row r="34" spans="1:23" ht="19.5" customHeight="1">
      <c r="A34" s="62"/>
      <c r="B34" s="45">
        <v>15</v>
      </c>
      <c r="C34" s="47" t="s">
        <v>48</v>
      </c>
      <c r="D34" s="56"/>
      <c r="E34" s="57"/>
      <c r="F34" s="58"/>
      <c r="G34" s="57"/>
      <c r="H34" s="57"/>
      <c r="I34" s="57"/>
      <c r="J34" s="57"/>
      <c r="K34" s="68"/>
      <c r="L34" s="3"/>
      <c r="M34" s="74"/>
      <c r="N34" s="76"/>
      <c r="O34" s="74"/>
      <c r="P34" s="83"/>
      <c r="Q34" s="84"/>
      <c r="R34" s="83"/>
      <c r="S34" s="83"/>
      <c r="T34" s="83"/>
      <c r="U34" s="83"/>
      <c r="V34" s="83"/>
      <c r="W34" s="83"/>
    </row>
    <row r="35" spans="1:23" ht="19.5" customHeight="1">
      <c r="A35" s="62"/>
      <c r="B35" s="45"/>
      <c r="C35" s="47" t="s">
        <v>48</v>
      </c>
      <c r="D35" s="56"/>
      <c r="E35" s="57"/>
      <c r="F35" s="58"/>
      <c r="G35" s="57"/>
      <c r="H35" s="57"/>
      <c r="I35" s="57"/>
      <c r="J35" s="57"/>
      <c r="K35" s="68"/>
      <c r="L35" s="3"/>
      <c r="M35" s="74"/>
      <c r="N35" s="76"/>
      <c r="O35" s="74"/>
      <c r="P35" s="83"/>
      <c r="Q35" s="84"/>
      <c r="R35" s="83"/>
      <c r="S35" s="83"/>
      <c r="T35" s="83"/>
      <c r="U35" s="83"/>
      <c r="V35" s="83"/>
      <c r="W35" s="83"/>
    </row>
    <row r="36" spans="1:23" ht="19.5" customHeight="1">
      <c r="A36" s="62"/>
      <c r="B36" s="45">
        <v>17</v>
      </c>
      <c r="C36" s="47" t="s">
        <v>48</v>
      </c>
      <c r="E36" s="57"/>
      <c r="F36" s="58"/>
      <c r="G36" s="57"/>
      <c r="H36" s="57"/>
      <c r="I36" s="57"/>
      <c r="J36" s="57"/>
      <c r="K36" s="68"/>
      <c r="L36" s="3"/>
      <c r="M36" s="74"/>
      <c r="N36" s="76"/>
      <c r="O36" s="74"/>
      <c r="P36" s="83"/>
      <c r="Q36" s="84"/>
      <c r="R36" s="83"/>
      <c r="S36" s="83"/>
      <c r="T36" s="83"/>
      <c r="U36" s="83"/>
      <c r="V36" s="83"/>
      <c r="W36" s="83"/>
    </row>
    <row r="37" spans="1:23" ht="19.5" customHeight="1">
      <c r="A37" s="62"/>
      <c r="B37" s="45"/>
      <c r="C37" s="47" t="s">
        <v>48</v>
      </c>
      <c r="D37" s="56"/>
      <c r="E37" s="57"/>
      <c r="F37" s="58"/>
      <c r="G37" s="57"/>
      <c r="H37" s="57"/>
      <c r="I37" s="57"/>
      <c r="J37" s="57"/>
      <c r="K37" s="68"/>
      <c r="L37" s="3"/>
      <c r="M37" s="74"/>
      <c r="N37" s="76"/>
      <c r="O37" s="74"/>
      <c r="P37" s="83"/>
      <c r="Q37" s="84"/>
      <c r="R37" s="83"/>
      <c r="S37" s="83"/>
      <c r="T37" s="83"/>
      <c r="U37" s="83"/>
      <c r="V37" s="83"/>
      <c r="W37" s="83"/>
    </row>
    <row r="38" spans="1:23" ht="19.5" customHeight="1">
      <c r="A38" s="62"/>
      <c r="B38" s="45">
        <v>19</v>
      </c>
      <c r="C38" s="47" t="s">
        <v>48</v>
      </c>
      <c r="D38" s="56"/>
      <c r="E38" s="57"/>
      <c r="F38" s="58"/>
      <c r="G38" s="57"/>
      <c r="H38" s="57"/>
      <c r="I38" s="57"/>
      <c r="J38" s="57"/>
      <c r="K38" s="68"/>
      <c r="L38" s="3"/>
      <c r="M38" s="74"/>
      <c r="N38" s="76"/>
      <c r="O38" s="74"/>
      <c r="P38" s="83"/>
      <c r="Q38" s="84"/>
      <c r="R38" s="83"/>
      <c r="S38" s="83"/>
      <c r="T38" s="83"/>
      <c r="U38" s="83"/>
      <c r="V38" s="83"/>
      <c r="W38" s="83"/>
    </row>
    <row r="39" spans="1:23" ht="19.5" customHeight="1">
      <c r="A39" s="62"/>
      <c r="B39" s="45"/>
      <c r="C39" s="47" t="s">
        <v>48</v>
      </c>
      <c r="D39" s="56"/>
      <c r="E39" s="57"/>
      <c r="F39" s="58"/>
      <c r="G39" s="57"/>
      <c r="H39" s="57"/>
      <c r="I39" s="57"/>
      <c r="J39" s="57"/>
      <c r="K39" s="68"/>
      <c r="L39" s="3"/>
      <c r="M39" s="74"/>
      <c r="N39" s="76"/>
      <c r="O39" s="74"/>
      <c r="P39" s="83"/>
      <c r="Q39" s="84"/>
      <c r="R39" s="83"/>
      <c r="S39" s="83"/>
      <c r="T39" s="83"/>
      <c r="U39" s="83"/>
      <c r="V39" s="83"/>
      <c r="W39" s="83"/>
    </row>
    <row r="40" spans="1:23" ht="19.5" customHeight="1">
      <c r="A40" s="62"/>
      <c r="B40" s="45">
        <v>21</v>
      </c>
      <c r="C40" s="47" t="s">
        <v>48</v>
      </c>
      <c r="D40" s="63"/>
      <c r="E40" s="57"/>
      <c r="F40" s="58"/>
      <c r="G40" s="57"/>
      <c r="H40" s="57"/>
      <c r="I40" s="57"/>
      <c r="J40" s="57"/>
      <c r="K40" s="68"/>
      <c r="L40" s="3"/>
      <c r="M40" s="74"/>
      <c r="N40" s="76"/>
      <c r="O40" s="74"/>
      <c r="P40" s="83"/>
      <c r="Q40" s="84"/>
      <c r="R40" s="83"/>
      <c r="S40" s="83"/>
      <c r="T40" s="83"/>
      <c r="U40" s="83"/>
      <c r="V40" s="83"/>
      <c r="W40" s="83"/>
    </row>
    <row r="41" spans="1:23" ht="19.5" customHeight="1">
      <c r="A41" s="62"/>
      <c r="B41" s="45">
        <v>22</v>
      </c>
      <c r="C41" s="47" t="s">
        <v>48</v>
      </c>
      <c r="D41" s="64"/>
      <c r="E41" s="57"/>
      <c r="F41" s="58"/>
      <c r="G41" s="57"/>
      <c r="H41" s="57"/>
      <c r="I41" s="57"/>
      <c r="J41" s="57"/>
      <c r="K41" s="68"/>
      <c r="L41" s="3"/>
      <c r="M41" s="74"/>
      <c r="N41" s="76"/>
      <c r="O41" s="74"/>
      <c r="P41" s="83"/>
      <c r="Q41" s="84"/>
      <c r="R41" s="83"/>
      <c r="S41" s="83"/>
      <c r="T41" s="83"/>
      <c r="U41" s="83"/>
      <c r="V41" s="83"/>
      <c r="W41" s="83"/>
    </row>
    <row r="42" spans="1:23" ht="19.5" customHeight="1">
      <c r="A42" s="62"/>
      <c r="B42" s="45">
        <v>23</v>
      </c>
      <c r="C42" s="47" t="s">
        <v>48</v>
      </c>
      <c r="D42" s="64"/>
      <c r="E42" s="57"/>
      <c r="F42" s="58"/>
      <c r="G42" s="57"/>
      <c r="H42" s="57"/>
      <c r="I42" s="57"/>
      <c r="J42" s="57"/>
      <c r="K42" s="68"/>
      <c r="L42" s="3"/>
      <c r="M42" s="74"/>
      <c r="N42" s="76"/>
      <c r="O42" s="74"/>
      <c r="P42" s="83"/>
      <c r="Q42" s="84"/>
      <c r="R42" s="83"/>
      <c r="S42" s="83"/>
      <c r="T42" s="83"/>
      <c r="U42" s="83"/>
      <c r="V42" s="83"/>
      <c r="W42" s="83"/>
    </row>
    <row r="43" spans="1:23" ht="18" customHeight="1">
      <c r="A43" s="62"/>
      <c r="B43" s="45">
        <v>24</v>
      </c>
      <c r="C43" s="47" t="s">
        <v>48</v>
      </c>
      <c r="D43" s="64"/>
      <c r="E43" s="57"/>
      <c r="F43" s="58"/>
      <c r="G43" s="57"/>
      <c r="H43" s="57"/>
      <c r="I43" s="57"/>
      <c r="J43" s="57"/>
      <c r="K43" s="68"/>
      <c r="L43" s="3"/>
      <c r="M43" s="74"/>
      <c r="N43" s="76"/>
      <c r="O43" s="74"/>
      <c r="P43" s="83"/>
      <c r="Q43" s="84"/>
      <c r="R43" s="83"/>
      <c r="S43" s="83"/>
      <c r="T43" s="83"/>
      <c r="U43" s="83"/>
      <c r="V43" s="83"/>
      <c r="W43" s="83"/>
    </row>
    <row r="44" spans="1:23" ht="18" customHeight="1">
      <c r="A44" s="62"/>
      <c r="B44" s="45">
        <v>25</v>
      </c>
      <c r="C44" s="47" t="s">
        <v>48</v>
      </c>
      <c r="D44" s="64"/>
      <c r="E44" s="57"/>
      <c r="F44" s="58"/>
      <c r="G44" s="57"/>
      <c r="H44" s="57"/>
      <c r="I44" s="57"/>
      <c r="J44" s="57"/>
      <c r="K44" s="68"/>
      <c r="L44" s="3"/>
      <c r="M44" s="74"/>
      <c r="N44" s="76"/>
      <c r="O44" s="74"/>
      <c r="P44" s="83"/>
      <c r="Q44" s="84"/>
      <c r="R44" s="83"/>
      <c r="S44" s="83"/>
      <c r="T44" s="83"/>
      <c r="U44" s="83"/>
      <c r="V44" s="83"/>
      <c r="W44" s="83"/>
    </row>
    <row r="45" spans="1:23" ht="18" customHeight="1">
      <c r="A45" s="62"/>
      <c r="B45" s="45">
        <v>26</v>
      </c>
      <c r="C45" s="47" t="s">
        <v>48</v>
      </c>
      <c r="D45" s="64"/>
      <c r="E45" s="57"/>
      <c r="F45" s="58"/>
      <c r="G45" s="57"/>
      <c r="H45" s="57"/>
      <c r="I45" s="57"/>
      <c r="J45" s="57"/>
      <c r="K45" s="68"/>
      <c r="L45" s="3"/>
      <c r="M45" s="74"/>
      <c r="N45" s="76"/>
      <c r="O45" s="74"/>
      <c r="P45" s="83"/>
      <c r="Q45" s="84"/>
      <c r="R45" s="83"/>
      <c r="S45" s="83"/>
      <c r="T45" s="83"/>
      <c r="U45" s="83"/>
      <c r="V45" s="83"/>
      <c r="W45" s="83"/>
    </row>
    <row r="46" spans="1:23" ht="18" customHeight="1">
      <c r="A46" s="62"/>
      <c r="B46" s="42"/>
      <c r="C46" s="43"/>
      <c r="D46" s="44" t="s">
        <v>46</v>
      </c>
      <c r="E46" s="36">
        <f>SUM(E20:E32)</f>
        <v>134</v>
      </c>
      <c r="F46" s="45"/>
      <c r="G46" s="45"/>
      <c r="H46" s="45"/>
      <c r="I46" s="45"/>
      <c r="J46" s="45"/>
      <c r="K46" s="69"/>
      <c r="L46" s="3"/>
      <c r="M46" s="74"/>
      <c r="N46" s="76"/>
      <c r="O46" s="74"/>
      <c r="P46" s="83"/>
      <c r="Q46" s="84"/>
      <c r="R46" s="83"/>
      <c r="S46" s="83"/>
      <c r="T46" s="83"/>
      <c r="U46" s="83"/>
      <c r="V46" s="83"/>
      <c r="W46" s="83"/>
    </row>
    <row r="47" spans="1:23" ht="18" customHeight="1">
      <c r="A47" s="62"/>
      <c r="B47" s="48"/>
      <c r="C47" s="48"/>
      <c r="D47" s="3"/>
      <c r="E47" s="3"/>
      <c r="F47" s="3"/>
      <c r="G47" s="3"/>
      <c r="H47" s="3"/>
      <c r="I47" s="3"/>
      <c r="J47" s="3"/>
      <c r="K47" s="3"/>
      <c r="L47" s="3"/>
      <c r="M47" s="74"/>
      <c r="N47" s="76"/>
      <c r="O47" s="74"/>
      <c r="P47" s="83"/>
      <c r="Q47" s="84"/>
      <c r="R47" s="83"/>
      <c r="S47" s="83"/>
      <c r="T47" s="83"/>
      <c r="U47" s="83"/>
      <c r="V47" s="83"/>
      <c r="W47" s="83"/>
    </row>
    <row r="48" spans="1:23" ht="18" customHeight="1">
      <c r="A48" s="62"/>
      <c r="B48" s="163" t="s">
        <v>62</v>
      </c>
      <c r="C48" s="163"/>
      <c r="D48" s="164"/>
      <c r="E48" s="164"/>
      <c r="F48" s="164"/>
      <c r="G48" s="164"/>
      <c r="H48" s="164"/>
      <c r="I48" s="164"/>
      <c r="J48" s="164"/>
      <c r="K48" s="164"/>
      <c r="L48" s="3"/>
      <c r="M48" s="74"/>
      <c r="N48" s="76"/>
      <c r="O48" s="74"/>
      <c r="P48" s="83"/>
      <c r="Q48" s="84"/>
      <c r="R48" s="83"/>
      <c r="S48" s="83"/>
      <c r="T48" s="83"/>
      <c r="U48" s="83"/>
      <c r="V48" s="83"/>
      <c r="W48" s="83"/>
    </row>
    <row r="49" spans="1:23" ht="18" customHeight="1">
      <c r="A49" s="62"/>
      <c r="B49" s="165" t="s">
        <v>63</v>
      </c>
      <c r="C49" s="165"/>
      <c r="D49" s="165"/>
      <c r="E49" s="165"/>
      <c r="F49" s="165"/>
      <c r="G49" s="165"/>
      <c r="H49" s="165"/>
      <c r="I49" s="165"/>
      <c r="J49" s="165"/>
      <c r="K49" s="165"/>
      <c r="L49" s="3"/>
      <c r="M49" s="74"/>
      <c r="N49" s="76"/>
      <c r="O49" s="74"/>
      <c r="P49" s="83"/>
      <c r="Q49" s="84"/>
      <c r="R49" s="83"/>
      <c r="S49" s="83"/>
      <c r="T49" s="83"/>
      <c r="U49" s="83"/>
      <c r="V49" s="83"/>
      <c r="W49" s="83"/>
    </row>
    <row r="50" spans="1:23" ht="18" customHeight="1">
      <c r="A50" s="62"/>
      <c r="B50" s="48"/>
      <c r="C50" s="48"/>
      <c r="D50" s="3"/>
      <c r="E50" s="3"/>
      <c r="F50" s="3"/>
      <c r="G50" s="3"/>
      <c r="H50" s="3"/>
      <c r="I50" s="3"/>
      <c r="J50" s="3"/>
      <c r="K50" s="3"/>
      <c r="L50" s="3"/>
      <c r="M50" s="74"/>
      <c r="N50" s="76"/>
      <c r="O50" s="85"/>
      <c r="P50" s="83"/>
      <c r="Q50" s="84"/>
      <c r="R50" s="83"/>
      <c r="S50" s="83"/>
      <c r="T50" s="83"/>
      <c r="U50" s="83"/>
      <c r="V50" s="83"/>
      <c r="W50" s="83"/>
    </row>
    <row r="51" spans="12:23" ht="18" customHeight="1">
      <c r="L51" s="70"/>
      <c r="M51" s="74"/>
      <c r="N51" s="76"/>
      <c r="O51" s="85"/>
      <c r="P51" s="83"/>
      <c r="Q51" s="84"/>
      <c r="R51" s="83"/>
      <c r="S51" s="83"/>
      <c r="T51" s="83"/>
      <c r="U51" s="83"/>
      <c r="V51" s="83"/>
      <c r="W51" s="83"/>
    </row>
    <row r="52" spans="12:23" ht="18" customHeight="1">
      <c r="L52" s="70"/>
      <c r="M52" s="74"/>
      <c r="N52" s="76"/>
      <c r="O52" s="85"/>
      <c r="P52" s="83"/>
      <c r="Q52" s="84"/>
      <c r="R52" s="83"/>
      <c r="S52" s="83"/>
      <c r="T52" s="83"/>
      <c r="U52" s="83"/>
      <c r="V52" s="83"/>
      <c r="W52" s="83"/>
    </row>
    <row r="53" spans="12:23" ht="18" customHeight="1">
      <c r="L53" s="70"/>
      <c r="M53" s="74"/>
      <c r="N53" s="76"/>
      <c r="O53" s="85"/>
      <c r="P53" s="83"/>
      <c r="Q53" s="84"/>
      <c r="R53" s="83"/>
      <c r="S53" s="83"/>
      <c r="T53" s="83"/>
      <c r="U53" s="83"/>
      <c r="V53" s="83"/>
      <c r="W53" s="83"/>
    </row>
    <row r="54" spans="12:23" ht="18" customHeight="1">
      <c r="L54" s="70"/>
      <c r="M54" s="74"/>
      <c r="N54" s="76"/>
      <c r="O54" s="85"/>
      <c r="P54" s="83"/>
      <c r="Q54" s="84"/>
      <c r="R54" s="83"/>
      <c r="S54" s="83"/>
      <c r="T54" s="83"/>
      <c r="U54" s="83"/>
      <c r="V54" s="83"/>
      <c r="W54" s="83"/>
    </row>
    <row r="55" spans="12:23" ht="18" customHeight="1">
      <c r="L55" s="70"/>
      <c r="M55" s="74"/>
      <c r="N55" s="76"/>
      <c r="O55" s="85"/>
      <c r="P55" s="83"/>
      <c r="Q55" s="84"/>
      <c r="R55" s="83"/>
      <c r="S55" s="83"/>
      <c r="T55" s="83"/>
      <c r="U55" s="83"/>
      <c r="V55" s="83"/>
      <c r="W55" s="83"/>
    </row>
    <row r="56" spans="12:23" ht="18" customHeight="1">
      <c r="L56" s="70"/>
      <c r="M56" s="71"/>
      <c r="N56" s="72"/>
      <c r="O56" s="73"/>
      <c r="P56" s="73"/>
      <c r="Q56" s="74"/>
      <c r="R56" s="74"/>
      <c r="S56" s="74"/>
      <c r="T56" s="74"/>
      <c r="U56" s="74"/>
      <c r="V56" s="74"/>
      <c r="W56" s="74"/>
    </row>
    <row r="57" spans="12:23" ht="18" customHeight="1">
      <c r="L57" s="70"/>
      <c r="M57" s="77"/>
      <c r="N57" s="77"/>
      <c r="O57" s="70"/>
      <c r="P57" s="70"/>
      <c r="Q57" s="70"/>
      <c r="R57" s="70"/>
      <c r="S57" s="70"/>
      <c r="T57" s="70"/>
      <c r="U57" s="70"/>
      <c r="V57" s="70"/>
      <c r="W57" s="70"/>
    </row>
    <row r="58" spans="12:23" ht="18" customHeight="1">
      <c r="L58" s="70"/>
      <c r="M58" s="154"/>
      <c r="N58" s="154"/>
      <c r="O58" s="155"/>
      <c r="P58" s="155"/>
      <c r="Q58" s="155"/>
      <c r="R58" s="155"/>
      <c r="S58" s="155"/>
      <c r="T58" s="155"/>
      <c r="U58" s="155"/>
      <c r="V58" s="155"/>
      <c r="W58" s="155"/>
    </row>
    <row r="59" spans="12:23" ht="18" customHeight="1">
      <c r="L59" s="70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</row>
    <row r="60" spans="12:23" ht="18" customHeight="1">
      <c r="L60" s="70"/>
      <c r="M60" s="77"/>
      <c r="N60" s="77"/>
      <c r="O60" s="70"/>
      <c r="P60" s="70"/>
      <c r="Q60" s="70"/>
      <c r="R60" s="70"/>
      <c r="S60" s="70"/>
      <c r="T60" s="70"/>
      <c r="U60" s="70"/>
      <c r="V60" s="70"/>
      <c r="W60" s="70"/>
    </row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</sheetData>
  <sheetProtection/>
  <mergeCells count="105">
    <mergeCell ref="M59:W59"/>
    <mergeCell ref="B1:K1"/>
    <mergeCell ref="B2:C3"/>
    <mergeCell ref="D2:D3"/>
    <mergeCell ref="E2:E3"/>
    <mergeCell ref="F2:F3"/>
    <mergeCell ref="G2:K2"/>
    <mergeCell ref="B16:K16"/>
    <mergeCell ref="B17:C19"/>
    <mergeCell ref="D17:D19"/>
    <mergeCell ref="E17:E19"/>
    <mergeCell ref="F17:F19"/>
    <mergeCell ref="G17:K17"/>
    <mergeCell ref="N11:N12"/>
    <mergeCell ref="O9:O10"/>
    <mergeCell ref="B48:K48"/>
    <mergeCell ref="B49:K49"/>
    <mergeCell ref="M26:W26"/>
    <mergeCell ref="M27:N29"/>
    <mergeCell ref="O27:O29"/>
    <mergeCell ref="P27:P29"/>
    <mergeCell ref="Q27:Q29"/>
    <mergeCell ref="R27:W27"/>
    <mergeCell ref="AI13:AI14"/>
    <mergeCell ref="AJ13:AJ14"/>
    <mergeCell ref="AI11:AI12"/>
    <mergeCell ref="AJ11:AJ12"/>
    <mergeCell ref="AJ9:AJ10"/>
    <mergeCell ref="AI9:AI10"/>
    <mergeCell ref="AI15:AI16"/>
    <mergeCell ref="AJ15:AJ16"/>
    <mergeCell ref="M58:W58"/>
    <mergeCell ref="AB13:AB14"/>
    <mergeCell ref="AC11:AC12"/>
    <mergeCell ref="T15:T16"/>
    <mergeCell ref="V15:V16"/>
    <mergeCell ref="AC13:AC14"/>
    <mergeCell ref="AB15:AB16"/>
    <mergeCell ref="AC15:AC16"/>
    <mergeCell ref="V13:V14"/>
    <mergeCell ref="V11:V12"/>
    <mergeCell ref="AB11:AB12"/>
    <mergeCell ref="M9:M10"/>
    <mergeCell ref="Q9:Q10"/>
    <mergeCell ref="R9:R10"/>
    <mergeCell ref="M5:M6"/>
    <mergeCell ref="N5:N6"/>
    <mergeCell ref="O7:O8"/>
    <mergeCell ref="Q7:Q8"/>
    <mergeCell ref="R7:R8"/>
    <mergeCell ref="AB7:AB8"/>
    <mergeCell ref="T9:T10"/>
    <mergeCell ref="AB5:AC6"/>
    <mergeCell ref="R5:R6"/>
    <mergeCell ref="AC9:AC10"/>
    <mergeCell ref="AB9:AB10"/>
    <mergeCell ref="V7:V8"/>
    <mergeCell ref="S9:S10"/>
    <mergeCell ref="S11:S12"/>
    <mergeCell ref="Q4:T4"/>
    <mergeCell ref="P5:P6"/>
    <mergeCell ref="S5:S6"/>
    <mergeCell ref="V9:V10"/>
    <mergeCell ref="AC7:AC8"/>
    <mergeCell ref="M2:AJ2"/>
    <mergeCell ref="Q5:Q6"/>
    <mergeCell ref="U5:V5"/>
    <mergeCell ref="W5:AA5"/>
    <mergeCell ref="O5:O6"/>
    <mergeCell ref="T7:T8"/>
    <mergeCell ref="S7:S8"/>
    <mergeCell ref="M4:P4"/>
    <mergeCell ref="T5:T6"/>
    <mergeCell ref="M7:M8"/>
    <mergeCell ref="AI5:AJ6"/>
    <mergeCell ref="AD5:AH5"/>
    <mergeCell ref="AI7:AI8"/>
    <mergeCell ref="AJ7:AJ8"/>
    <mergeCell ref="N21:P21"/>
    <mergeCell ref="R22:U22"/>
    <mergeCell ref="R19:U19"/>
    <mergeCell ref="R20:U20"/>
    <mergeCell ref="R21:U21"/>
    <mergeCell ref="N20:P20"/>
    <mergeCell ref="N19:P19"/>
    <mergeCell ref="N13:N14"/>
    <mergeCell ref="N7:N8"/>
    <mergeCell ref="T13:T14"/>
    <mergeCell ref="O11:O12"/>
    <mergeCell ref="Q11:Q12"/>
    <mergeCell ref="R11:R12"/>
    <mergeCell ref="T11:T12"/>
    <mergeCell ref="N9:N10"/>
    <mergeCell ref="M13:M14"/>
    <mergeCell ref="M11:M12"/>
    <mergeCell ref="S15:S16"/>
    <mergeCell ref="O13:O14"/>
    <mergeCell ref="Q13:Q14"/>
    <mergeCell ref="R13:R14"/>
    <mergeCell ref="N15:N16"/>
    <mergeCell ref="O15:O16"/>
    <mergeCell ref="Q15:Q16"/>
    <mergeCell ref="S13:S14"/>
    <mergeCell ref="R15:R16"/>
    <mergeCell ref="M15:M16"/>
  </mergeCells>
  <printOptions horizontalCentered="1"/>
  <pageMargins left="0.3937007874015748" right="0.3937007874015748" top="0.3937007874015748" bottom="0.3937007874015748" header="0" footer="0"/>
  <pageSetup fitToHeight="0" fitToWidth="1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AK54"/>
  <sheetViews>
    <sheetView tabSelected="1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5.7109375" style="0" customWidth="1"/>
    <col min="3" max="3" width="7.140625" style="0" customWidth="1"/>
    <col min="4" max="4" width="28.7109375" style="0" customWidth="1"/>
    <col min="5" max="6" width="12.7109375" style="0" customWidth="1"/>
    <col min="7" max="11" width="8.57421875" style="0" customWidth="1"/>
    <col min="12" max="12" width="2.7109375" style="0" customWidth="1"/>
    <col min="13" max="13" width="6.57421875" style="0" customWidth="1"/>
    <col min="14" max="14" width="12.28125" style="0" customWidth="1"/>
    <col min="15" max="15" width="15.28125" style="0" customWidth="1"/>
    <col min="16" max="16" width="18.140625" style="0" customWidth="1"/>
    <col min="17" max="17" width="17.57421875" style="0" customWidth="1"/>
    <col min="18" max="18" width="20.00390625" style="0" customWidth="1"/>
    <col min="19" max="20" width="9.140625" style="0" customWidth="1"/>
    <col min="21" max="21" width="9.421875" style="0" customWidth="1"/>
    <col min="22" max="22" width="7.140625" style="0" customWidth="1"/>
    <col min="23" max="27" width="5.7109375" style="0" customWidth="1"/>
    <col min="28" max="28" width="9.421875" style="0" customWidth="1"/>
    <col min="29" max="29" width="7.140625" style="0" customWidth="1"/>
    <col min="30" max="34" width="5.7109375" style="0" customWidth="1"/>
    <col min="35" max="35" width="9.421875" style="0" customWidth="1"/>
    <col min="36" max="36" width="7.140625" style="0" customWidth="1"/>
    <col min="37" max="37" width="2.7109375" style="0" customWidth="1"/>
  </cols>
  <sheetData>
    <row r="1" spans="1:37" ht="19.5">
      <c r="A1" s="3"/>
      <c r="B1" s="157" t="s">
        <v>65</v>
      </c>
      <c r="C1" s="157"/>
      <c r="D1" s="157"/>
      <c r="E1" s="157"/>
      <c r="F1" s="157"/>
      <c r="G1" s="157"/>
      <c r="H1" s="157"/>
      <c r="I1" s="157"/>
      <c r="J1" s="157"/>
      <c r="K1" s="157"/>
      <c r="L1" s="3"/>
      <c r="M1" s="3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5.25">
      <c r="A2" s="3"/>
      <c r="B2" s="158" t="s">
        <v>1</v>
      </c>
      <c r="C2" s="158"/>
      <c r="D2" s="159" t="s">
        <v>5</v>
      </c>
      <c r="E2" s="160" t="s">
        <v>51</v>
      </c>
      <c r="F2" s="161" t="s">
        <v>64</v>
      </c>
      <c r="G2" s="160" t="s">
        <v>53</v>
      </c>
      <c r="H2" s="160"/>
      <c r="I2" s="160"/>
      <c r="J2" s="160"/>
      <c r="K2" s="160"/>
      <c r="L2" s="3"/>
      <c r="M2" s="120" t="s">
        <v>42</v>
      </c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3"/>
    </row>
    <row r="3" spans="1:37" ht="12.75">
      <c r="A3" s="3"/>
      <c r="B3" s="158"/>
      <c r="C3" s="158"/>
      <c r="D3" s="159"/>
      <c r="E3" s="160"/>
      <c r="F3" s="161"/>
      <c r="G3" s="49" t="s">
        <v>54</v>
      </c>
      <c r="H3" s="51" t="s">
        <v>56</v>
      </c>
      <c r="I3" s="52" t="s">
        <v>30</v>
      </c>
      <c r="J3" s="50" t="s">
        <v>55</v>
      </c>
      <c r="K3" s="53" t="s">
        <v>57</v>
      </c>
      <c r="L3" s="3"/>
      <c r="M3" s="3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20.25" thickBot="1">
      <c r="A4" s="3"/>
      <c r="B4" s="55">
        <v>1</v>
      </c>
      <c r="C4" s="42" t="s">
        <v>49</v>
      </c>
      <c r="D4" s="64" t="s">
        <v>6</v>
      </c>
      <c r="E4" s="57">
        <f aca="true" t="shared" si="0" ref="E4:E13">SUM(G4:K4)</f>
        <v>33</v>
      </c>
      <c r="F4" s="58"/>
      <c r="G4" s="59">
        <v>20</v>
      </c>
      <c r="H4" s="61">
        <v>13</v>
      </c>
      <c r="I4" s="57"/>
      <c r="J4" s="57"/>
      <c r="K4" s="57"/>
      <c r="L4" s="3"/>
      <c r="M4" s="184" t="s">
        <v>77</v>
      </c>
      <c r="N4" s="184"/>
      <c r="O4" s="184"/>
      <c r="P4" s="184"/>
      <c r="Q4" s="185">
        <v>41419</v>
      </c>
      <c r="R4" s="185"/>
      <c r="S4" s="185"/>
      <c r="T4" s="185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8">
      <c r="A5" s="3"/>
      <c r="B5" s="45">
        <v>2</v>
      </c>
      <c r="C5" s="42" t="s">
        <v>49</v>
      </c>
      <c r="D5" s="66" t="s">
        <v>34</v>
      </c>
      <c r="E5" s="57">
        <f t="shared" si="0"/>
        <v>32</v>
      </c>
      <c r="F5" s="58"/>
      <c r="G5" s="60">
        <v>16</v>
      </c>
      <c r="H5" s="60">
        <v>16</v>
      </c>
      <c r="I5" s="57"/>
      <c r="J5" s="57"/>
      <c r="K5" s="57"/>
      <c r="L5" s="3"/>
      <c r="M5" s="123" t="s">
        <v>1</v>
      </c>
      <c r="N5" s="141" t="s">
        <v>4</v>
      </c>
      <c r="O5" s="126" t="s">
        <v>5</v>
      </c>
      <c r="P5" s="121" t="s">
        <v>7</v>
      </c>
      <c r="Q5" s="121" t="s">
        <v>0</v>
      </c>
      <c r="R5" s="121" t="s">
        <v>18</v>
      </c>
      <c r="S5" s="136" t="s">
        <v>20</v>
      </c>
      <c r="T5" s="129" t="s">
        <v>44</v>
      </c>
      <c r="U5" s="123" t="s">
        <v>11</v>
      </c>
      <c r="V5" s="124"/>
      <c r="W5" s="123" t="s">
        <v>9</v>
      </c>
      <c r="X5" s="125"/>
      <c r="Y5" s="125"/>
      <c r="Z5" s="125"/>
      <c r="AA5" s="125"/>
      <c r="AB5" s="145" t="s">
        <v>16</v>
      </c>
      <c r="AC5" s="146"/>
      <c r="AD5" s="123" t="s">
        <v>10</v>
      </c>
      <c r="AE5" s="125"/>
      <c r="AF5" s="125"/>
      <c r="AG5" s="125"/>
      <c r="AH5" s="125"/>
      <c r="AI5" s="145" t="s">
        <v>16</v>
      </c>
      <c r="AJ5" s="146"/>
      <c r="AK5" s="3"/>
    </row>
    <row r="6" spans="1:37" ht="18">
      <c r="A6" s="3"/>
      <c r="B6" s="45">
        <v>3</v>
      </c>
      <c r="C6" s="65" t="s">
        <v>48</v>
      </c>
      <c r="D6" s="66" t="s">
        <v>90</v>
      </c>
      <c r="E6" s="57">
        <f t="shared" si="0"/>
        <v>20</v>
      </c>
      <c r="F6" s="58"/>
      <c r="G6" s="24"/>
      <c r="H6" s="59">
        <v>20</v>
      </c>
      <c r="I6" s="57"/>
      <c r="J6" s="57"/>
      <c r="K6" s="57"/>
      <c r="L6" s="3"/>
      <c r="M6" s="140"/>
      <c r="N6" s="142"/>
      <c r="O6" s="101"/>
      <c r="P6" s="122"/>
      <c r="Q6" s="122"/>
      <c r="R6" s="122"/>
      <c r="S6" s="137"/>
      <c r="T6" s="130"/>
      <c r="U6" s="10" t="s">
        <v>12</v>
      </c>
      <c r="V6" s="11" t="s">
        <v>1</v>
      </c>
      <c r="W6" s="13">
        <v>1</v>
      </c>
      <c r="X6" s="14">
        <v>2</v>
      </c>
      <c r="Y6" s="15">
        <v>3</v>
      </c>
      <c r="Z6" s="16">
        <v>4</v>
      </c>
      <c r="AA6" s="17">
        <v>5</v>
      </c>
      <c r="AB6" s="147"/>
      <c r="AC6" s="148"/>
      <c r="AD6" s="12">
        <v>1</v>
      </c>
      <c r="AE6" s="6">
        <v>2</v>
      </c>
      <c r="AF6" s="7">
        <v>3</v>
      </c>
      <c r="AG6" s="8">
        <v>4</v>
      </c>
      <c r="AH6" s="9">
        <v>5</v>
      </c>
      <c r="AI6" s="147"/>
      <c r="AJ6" s="148"/>
      <c r="AK6" s="3"/>
    </row>
    <row r="7" spans="1:37" ht="18" customHeight="1">
      <c r="A7" s="3"/>
      <c r="B7" s="45">
        <v>4</v>
      </c>
      <c r="C7" s="43" t="s">
        <v>93</v>
      </c>
      <c r="D7" s="66" t="s">
        <v>13</v>
      </c>
      <c r="E7" s="57">
        <f t="shared" si="0"/>
        <v>16</v>
      </c>
      <c r="F7" s="58"/>
      <c r="G7" s="61">
        <v>13</v>
      </c>
      <c r="H7" s="57">
        <v>3</v>
      </c>
      <c r="I7" s="57"/>
      <c r="J7" s="57"/>
      <c r="K7" s="57"/>
      <c r="L7" s="3"/>
      <c r="M7" s="99">
        <v>1</v>
      </c>
      <c r="N7" s="105">
        <f>AB7+AI7</f>
        <v>1411.51</v>
      </c>
      <c r="O7" s="186" t="s">
        <v>78</v>
      </c>
      <c r="P7" s="24" t="s">
        <v>84</v>
      </c>
      <c r="Q7" s="119" t="s">
        <v>98</v>
      </c>
      <c r="R7" s="103" t="s">
        <v>99</v>
      </c>
      <c r="S7" s="100">
        <v>51</v>
      </c>
      <c r="T7" s="127"/>
      <c r="U7" s="22">
        <v>6.162</v>
      </c>
      <c r="V7" s="149">
        <v>2</v>
      </c>
      <c r="W7" s="19">
        <v>140.21</v>
      </c>
      <c r="X7" s="20"/>
      <c r="Y7" s="20"/>
      <c r="Z7" s="20"/>
      <c r="AA7" s="19">
        <v>137</v>
      </c>
      <c r="AB7" s="133">
        <f>SUM(W7:AA8)</f>
        <v>706.21</v>
      </c>
      <c r="AC7" s="131">
        <v>1</v>
      </c>
      <c r="AD7" s="19">
        <v>140</v>
      </c>
      <c r="AE7" s="27">
        <v>141.3</v>
      </c>
      <c r="AF7" s="20"/>
      <c r="AG7" s="20"/>
      <c r="AH7" s="19">
        <v>137</v>
      </c>
      <c r="AI7" s="144">
        <f>SUM(AD7:AH8)</f>
        <v>705.3</v>
      </c>
      <c r="AJ7" s="131">
        <v>1</v>
      </c>
      <c r="AK7" s="3"/>
    </row>
    <row r="8" spans="1:37" ht="18" customHeight="1">
      <c r="A8" s="3"/>
      <c r="B8" s="45"/>
      <c r="C8" s="42" t="s">
        <v>49</v>
      </c>
      <c r="D8" s="66" t="s">
        <v>30</v>
      </c>
      <c r="E8" s="57">
        <f t="shared" si="0"/>
        <v>16</v>
      </c>
      <c r="F8" s="58"/>
      <c r="G8" s="57">
        <v>10</v>
      </c>
      <c r="H8" s="57">
        <v>6</v>
      </c>
      <c r="I8" s="57"/>
      <c r="J8" s="57"/>
      <c r="K8" s="57"/>
      <c r="L8" s="3"/>
      <c r="M8" s="99"/>
      <c r="N8" s="106"/>
      <c r="O8" s="187"/>
      <c r="P8" s="24" t="s">
        <v>85</v>
      </c>
      <c r="Q8" s="119"/>
      <c r="R8" s="143"/>
      <c r="S8" s="100"/>
      <c r="T8" s="127"/>
      <c r="U8" s="21"/>
      <c r="V8" s="150"/>
      <c r="W8" s="20"/>
      <c r="X8" s="33">
        <v>142</v>
      </c>
      <c r="Y8" s="97">
        <v>144</v>
      </c>
      <c r="Z8" s="26">
        <v>143</v>
      </c>
      <c r="AA8" s="20"/>
      <c r="AB8" s="134"/>
      <c r="AC8" s="132"/>
      <c r="AD8" s="20"/>
      <c r="AE8" s="20"/>
      <c r="AF8" s="97">
        <v>144</v>
      </c>
      <c r="AG8" s="26">
        <v>143</v>
      </c>
      <c r="AH8" s="20"/>
      <c r="AI8" s="144"/>
      <c r="AJ8" s="132"/>
      <c r="AK8" s="3"/>
    </row>
    <row r="9" spans="1:37" ht="18">
      <c r="A9" s="3"/>
      <c r="B9" s="45">
        <v>6</v>
      </c>
      <c r="C9" s="65" t="s">
        <v>48</v>
      </c>
      <c r="D9" s="66" t="s">
        <v>79</v>
      </c>
      <c r="E9" s="57">
        <f t="shared" si="0"/>
        <v>10</v>
      </c>
      <c r="F9" s="58"/>
      <c r="G9" s="24"/>
      <c r="H9" s="57">
        <v>10</v>
      </c>
      <c r="I9" s="57"/>
      <c r="J9" s="57"/>
      <c r="K9" s="57"/>
      <c r="L9" s="3"/>
      <c r="M9" s="99">
        <v>2</v>
      </c>
      <c r="N9" s="105">
        <f>AB9+AI9</f>
        <v>1408.65</v>
      </c>
      <c r="O9" s="101" t="s">
        <v>34</v>
      </c>
      <c r="P9" s="24" t="s">
        <v>22</v>
      </c>
      <c r="Q9" s="108"/>
      <c r="R9" s="103" t="s">
        <v>36</v>
      </c>
      <c r="S9" s="100">
        <v>53</v>
      </c>
      <c r="T9" s="127">
        <v>4</v>
      </c>
      <c r="U9" s="21"/>
      <c r="V9" s="131">
        <v>1</v>
      </c>
      <c r="W9" s="20"/>
      <c r="X9" s="33">
        <f>96.8+45.42</f>
        <v>142.22</v>
      </c>
      <c r="Y9" s="19">
        <v>140</v>
      </c>
      <c r="Z9" s="20"/>
      <c r="AA9" s="20"/>
      <c r="AB9" s="133">
        <f>SUM(W9:AA10)</f>
        <v>703.69</v>
      </c>
      <c r="AC9" s="149">
        <v>2</v>
      </c>
      <c r="AD9" s="20"/>
      <c r="AE9" s="19">
        <v>140</v>
      </c>
      <c r="AF9" s="27">
        <v>141</v>
      </c>
      <c r="AG9" s="20"/>
      <c r="AH9" s="20"/>
      <c r="AI9" s="133">
        <f>SUM(AD9:AH10)</f>
        <v>704.96</v>
      </c>
      <c r="AJ9" s="149">
        <v>2</v>
      </c>
      <c r="AK9" s="3"/>
    </row>
    <row r="10" spans="1:37" ht="18">
      <c r="A10" s="3"/>
      <c r="B10" s="45">
        <v>7</v>
      </c>
      <c r="C10" s="43" t="s">
        <v>94</v>
      </c>
      <c r="D10" s="64" t="s">
        <v>14</v>
      </c>
      <c r="E10" s="57">
        <f t="shared" si="0"/>
        <v>8</v>
      </c>
      <c r="F10" s="58"/>
      <c r="G10" s="57">
        <v>8</v>
      </c>
      <c r="H10" s="57"/>
      <c r="I10" s="57"/>
      <c r="J10" s="57"/>
      <c r="K10" s="57"/>
      <c r="L10" s="3"/>
      <c r="M10" s="99"/>
      <c r="N10" s="106"/>
      <c r="O10" s="102"/>
      <c r="P10" s="89" t="s">
        <v>73</v>
      </c>
      <c r="Q10" s="109"/>
      <c r="R10" s="104"/>
      <c r="S10" s="100"/>
      <c r="T10" s="127"/>
      <c r="U10" s="22">
        <v>6.067</v>
      </c>
      <c r="V10" s="132"/>
      <c r="W10" s="98">
        <v>143</v>
      </c>
      <c r="X10" s="20"/>
      <c r="Y10" s="20"/>
      <c r="Z10" s="27">
        <v>141</v>
      </c>
      <c r="AA10" s="91">
        <v>137.47</v>
      </c>
      <c r="AB10" s="134"/>
      <c r="AC10" s="150"/>
      <c r="AD10" s="98">
        <v>143</v>
      </c>
      <c r="AE10" s="20"/>
      <c r="AF10" s="20"/>
      <c r="AG10" s="97">
        <v>143.96</v>
      </c>
      <c r="AH10" s="91">
        <v>137</v>
      </c>
      <c r="AI10" s="134"/>
      <c r="AJ10" s="150"/>
      <c r="AK10" s="3"/>
    </row>
    <row r="11" spans="1:37" ht="18" customHeight="1">
      <c r="A11" s="3"/>
      <c r="B11" s="45">
        <v>8</v>
      </c>
      <c r="C11" s="65" t="s">
        <v>48</v>
      </c>
      <c r="D11" s="64" t="s">
        <v>91</v>
      </c>
      <c r="E11" s="57">
        <f t="shared" si="0"/>
        <v>8</v>
      </c>
      <c r="F11" s="58"/>
      <c r="G11" s="24"/>
      <c r="H11" s="57">
        <v>8</v>
      </c>
      <c r="I11" s="57"/>
      <c r="J11" s="57"/>
      <c r="K11" s="57"/>
      <c r="L11" s="3"/>
      <c r="M11" s="99">
        <v>3</v>
      </c>
      <c r="N11" s="105">
        <f>AB11+AI11</f>
        <v>1391.6</v>
      </c>
      <c r="O11" s="101" t="s">
        <v>6</v>
      </c>
      <c r="P11" s="24" t="s">
        <v>26</v>
      </c>
      <c r="Q11" s="119" t="s">
        <v>39</v>
      </c>
      <c r="R11" s="103" t="s">
        <v>33</v>
      </c>
      <c r="S11" s="100">
        <v>68</v>
      </c>
      <c r="T11" s="127">
        <v>4.5</v>
      </c>
      <c r="U11" s="22">
        <v>6.242</v>
      </c>
      <c r="V11" s="138">
        <v>4</v>
      </c>
      <c r="W11" s="19">
        <f>93.83+44.89</f>
        <v>138.72</v>
      </c>
      <c r="X11" s="19">
        <v>138</v>
      </c>
      <c r="Y11" s="26">
        <v>143</v>
      </c>
      <c r="Z11" s="20"/>
      <c r="AA11" s="20"/>
      <c r="AB11" s="144">
        <f>SUM(W11:AA12)</f>
        <v>693.75</v>
      </c>
      <c r="AC11" s="151">
        <v>3</v>
      </c>
      <c r="AD11" s="19">
        <v>138.85</v>
      </c>
      <c r="AE11" s="27">
        <v>141</v>
      </c>
      <c r="AF11" s="33">
        <v>142</v>
      </c>
      <c r="AG11" s="20"/>
      <c r="AH11" s="20"/>
      <c r="AI11" s="133">
        <f>SUM(AD11:AH12)</f>
        <v>697.85</v>
      </c>
      <c r="AJ11" s="151">
        <v>3</v>
      </c>
      <c r="AK11" s="3"/>
    </row>
    <row r="12" spans="1:37" ht="18" customHeight="1">
      <c r="A12" s="3"/>
      <c r="B12" s="45">
        <v>9</v>
      </c>
      <c r="C12" s="65" t="s">
        <v>48</v>
      </c>
      <c r="D12" s="66" t="s">
        <v>92</v>
      </c>
      <c r="E12" s="57">
        <f t="shared" si="0"/>
        <v>4</v>
      </c>
      <c r="F12" s="58"/>
      <c r="G12" s="57"/>
      <c r="H12" s="57">
        <v>4</v>
      </c>
      <c r="I12" s="57"/>
      <c r="J12" s="57"/>
      <c r="K12" s="57"/>
      <c r="L12" s="3"/>
      <c r="M12" s="99"/>
      <c r="N12" s="106"/>
      <c r="O12" s="102"/>
      <c r="P12" s="24" t="s">
        <v>3</v>
      </c>
      <c r="Q12" s="119"/>
      <c r="R12" s="143"/>
      <c r="S12" s="100"/>
      <c r="T12" s="127"/>
      <c r="U12" s="21"/>
      <c r="V12" s="139"/>
      <c r="W12" s="20"/>
      <c r="X12" s="20"/>
      <c r="Y12" s="20"/>
      <c r="Z12" s="19">
        <v>139</v>
      </c>
      <c r="AA12" s="19">
        <v>135.03</v>
      </c>
      <c r="AB12" s="144"/>
      <c r="AC12" s="151"/>
      <c r="AD12" s="20"/>
      <c r="AE12" s="20"/>
      <c r="AF12" s="20"/>
      <c r="AG12" s="27">
        <v>141</v>
      </c>
      <c r="AH12" s="19">
        <v>135</v>
      </c>
      <c r="AI12" s="134"/>
      <c r="AJ12" s="151"/>
      <c r="AK12" s="3"/>
    </row>
    <row r="13" spans="1:37" ht="18" customHeight="1">
      <c r="A13" s="3"/>
      <c r="B13" s="45">
        <v>10</v>
      </c>
      <c r="C13" s="65" t="s">
        <v>48</v>
      </c>
      <c r="D13" s="64"/>
      <c r="E13" s="57">
        <f t="shared" si="0"/>
        <v>0</v>
      </c>
      <c r="F13" s="58"/>
      <c r="G13" s="57"/>
      <c r="H13" s="57"/>
      <c r="I13" s="57"/>
      <c r="J13" s="57"/>
      <c r="K13" s="57"/>
      <c r="L13" s="3"/>
      <c r="M13" s="99">
        <v>4</v>
      </c>
      <c r="N13" s="105">
        <f>AB13+AI13</f>
        <v>1374.83</v>
      </c>
      <c r="O13" s="188" t="s">
        <v>79</v>
      </c>
      <c r="P13" s="24" t="s">
        <v>86</v>
      </c>
      <c r="Q13" s="108" t="s">
        <v>89</v>
      </c>
      <c r="R13" s="103" t="s">
        <v>100</v>
      </c>
      <c r="S13" s="100">
        <v>31</v>
      </c>
      <c r="T13" s="127"/>
      <c r="U13" s="21"/>
      <c r="V13" s="151">
        <v>3</v>
      </c>
      <c r="W13" s="20"/>
      <c r="X13" s="19">
        <v>139</v>
      </c>
      <c r="Y13" s="19">
        <v>139.46</v>
      </c>
      <c r="Z13" s="19">
        <v>139</v>
      </c>
      <c r="AA13" s="20"/>
      <c r="AB13" s="133">
        <f>SUM(W13:AA14)</f>
        <v>688.0600000000001</v>
      </c>
      <c r="AC13" s="153">
        <v>4</v>
      </c>
      <c r="AD13" s="20"/>
      <c r="AE13" s="19">
        <v>139</v>
      </c>
      <c r="AF13" s="19">
        <v>137</v>
      </c>
      <c r="AG13" s="19">
        <v>139</v>
      </c>
      <c r="AH13" s="20"/>
      <c r="AI13" s="144">
        <f>SUM(AD13:AH14)</f>
        <v>686.77</v>
      </c>
      <c r="AJ13" s="153">
        <v>4</v>
      </c>
      <c r="AK13" s="3"/>
    </row>
    <row r="14" spans="1:37" ht="18" customHeight="1">
      <c r="A14" s="3"/>
      <c r="B14" s="42"/>
      <c r="C14" s="43"/>
      <c r="D14" s="44" t="s">
        <v>46</v>
      </c>
      <c r="E14" s="36">
        <f>SUM(E4:E13)</f>
        <v>147</v>
      </c>
      <c r="F14" s="45"/>
      <c r="G14" s="45"/>
      <c r="H14" s="46" t="s">
        <v>47</v>
      </c>
      <c r="I14" s="47" t="s">
        <v>48</v>
      </c>
      <c r="J14" s="42" t="s">
        <v>49</v>
      </c>
      <c r="K14" s="43" t="s">
        <v>50</v>
      </c>
      <c r="L14" s="3"/>
      <c r="M14" s="99"/>
      <c r="N14" s="106"/>
      <c r="O14" s="192"/>
      <c r="P14" s="24" t="s">
        <v>60</v>
      </c>
      <c r="Q14" s="109"/>
      <c r="R14" s="104"/>
      <c r="S14" s="100"/>
      <c r="T14" s="127"/>
      <c r="U14" s="22">
        <v>6.202</v>
      </c>
      <c r="V14" s="151"/>
      <c r="W14" s="19">
        <v>138</v>
      </c>
      <c r="X14" s="20"/>
      <c r="Y14" s="20"/>
      <c r="Z14" s="20"/>
      <c r="AA14" s="19">
        <v>132.6</v>
      </c>
      <c r="AB14" s="134"/>
      <c r="AC14" s="153"/>
      <c r="AD14" s="19">
        <v>140</v>
      </c>
      <c r="AE14" s="20"/>
      <c r="AF14" s="20"/>
      <c r="AG14" s="20"/>
      <c r="AH14" s="19">
        <v>131.77</v>
      </c>
      <c r="AI14" s="144"/>
      <c r="AJ14" s="153"/>
      <c r="AK14" s="3"/>
    </row>
    <row r="15" spans="1:37" ht="18" customHeight="1">
      <c r="A15" s="3"/>
      <c r="B15" s="3"/>
      <c r="C15" s="48"/>
      <c r="D15" s="48"/>
      <c r="E15" s="48"/>
      <c r="F15" s="3"/>
      <c r="G15" s="3"/>
      <c r="H15" s="3"/>
      <c r="I15" s="3"/>
      <c r="J15" s="3"/>
      <c r="K15" s="3"/>
      <c r="L15" s="3"/>
      <c r="M15" s="99">
        <v>5</v>
      </c>
      <c r="N15" s="105">
        <f>AB15+AI15</f>
        <v>1364.66</v>
      </c>
      <c r="O15" s="193" t="s">
        <v>80</v>
      </c>
      <c r="P15" s="24" t="s">
        <v>87</v>
      </c>
      <c r="Q15" s="119"/>
      <c r="R15" s="112" t="s">
        <v>83</v>
      </c>
      <c r="S15" s="100">
        <v>66</v>
      </c>
      <c r="T15" s="127"/>
      <c r="U15" s="22">
        <v>6.347</v>
      </c>
      <c r="V15" s="152">
        <v>7</v>
      </c>
      <c r="W15" s="94">
        <v>139</v>
      </c>
      <c r="X15" s="27">
        <v>141</v>
      </c>
      <c r="Y15" s="19">
        <v>139.23</v>
      </c>
      <c r="Z15" s="19">
        <f>92.4+43.78</f>
        <v>136.18</v>
      </c>
      <c r="AA15" s="91">
        <v>131</v>
      </c>
      <c r="AB15" s="133">
        <f>SUM(W15:AA16)</f>
        <v>686.4100000000001</v>
      </c>
      <c r="AC15" s="153">
        <v>5</v>
      </c>
      <c r="AD15" s="20"/>
      <c r="AE15" s="20"/>
      <c r="AF15" s="20"/>
      <c r="AG15" s="20"/>
      <c r="AH15" s="20"/>
      <c r="AI15" s="144">
        <f>SUM(AD15:AH16)</f>
        <v>678.25</v>
      </c>
      <c r="AJ15" s="153">
        <v>6</v>
      </c>
      <c r="AK15" s="3"/>
    </row>
    <row r="16" spans="1:37" ht="19.5" customHeight="1">
      <c r="A16" s="3"/>
      <c r="B16" s="162" t="s">
        <v>66</v>
      </c>
      <c r="C16" s="162"/>
      <c r="D16" s="162"/>
      <c r="E16" s="162"/>
      <c r="F16" s="162"/>
      <c r="G16" s="162"/>
      <c r="H16" s="162"/>
      <c r="I16" s="162"/>
      <c r="J16" s="162"/>
      <c r="K16" s="162"/>
      <c r="L16" s="3"/>
      <c r="M16" s="99"/>
      <c r="N16" s="106"/>
      <c r="O16" s="194"/>
      <c r="P16" s="24" t="s">
        <v>88</v>
      </c>
      <c r="Q16" s="119"/>
      <c r="R16" s="112"/>
      <c r="S16" s="100"/>
      <c r="T16" s="127"/>
      <c r="U16" s="21"/>
      <c r="V16" s="152"/>
      <c r="W16" s="92"/>
      <c r="X16" s="20"/>
      <c r="Y16" s="20"/>
      <c r="Z16" s="20"/>
      <c r="AA16" s="93"/>
      <c r="AB16" s="134"/>
      <c r="AC16" s="153"/>
      <c r="AD16" s="19">
        <v>139</v>
      </c>
      <c r="AE16" s="19">
        <v>138</v>
      </c>
      <c r="AF16" s="19">
        <v>137.25</v>
      </c>
      <c r="AG16" s="19">
        <v>135</v>
      </c>
      <c r="AH16" s="19">
        <v>129</v>
      </c>
      <c r="AI16" s="144"/>
      <c r="AJ16" s="153"/>
      <c r="AK16" s="3"/>
    </row>
    <row r="17" spans="1:37" ht="18" customHeight="1">
      <c r="A17" s="3"/>
      <c r="B17" s="158" t="s">
        <v>1</v>
      </c>
      <c r="C17" s="158"/>
      <c r="D17" s="159" t="s">
        <v>7</v>
      </c>
      <c r="E17" s="160" t="s">
        <v>51</v>
      </c>
      <c r="F17" s="161" t="s">
        <v>52</v>
      </c>
      <c r="G17" s="160" t="s">
        <v>53</v>
      </c>
      <c r="H17" s="160"/>
      <c r="I17" s="160"/>
      <c r="J17" s="160"/>
      <c r="K17" s="160"/>
      <c r="L17" s="3"/>
      <c r="M17" s="99">
        <v>6</v>
      </c>
      <c r="N17" s="105">
        <f>AB17+AI17</f>
        <v>1342.97</v>
      </c>
      <c r="O17" s="101" t="s">
        <v>30</v>
      </c>
      <c r="P17" s="24" t="s">
        <v>37</v>
      </c>
      <c r="Q17" s="119" t="s">
        <v>39</v>
      </c>
      <c r="R17" s="103" t="s">
        <v>36</v>
      </c>
      <c r="S17" s="110">
        <v>55</v>
      </c>
      <c r="T17" s="117">
        <v>4.5</v>
      </c>
      <c r="U17" s="22">
        <v>6.252</v>
      </c>
      <c r="V17" s="152">
        <v>5</v>
      </c>
      <c r="W17" s="92"/>
      <c r="X17" s="20"/>
      <c r="Y17" s="20"/>
      <c r="Z17" s="20"/>
      <c r="AA17" s="93"/>
      <c r="AB17" s="133">
        <f>SUM(W17:AA18)</f>
        <v>664.36</v>
      </c>
      <c r="AC17" s="153">
        <v>7</v>
      </c>
      <c r="AD17" s="19">
        <v>138</v>
      </c>
      <c r="AE17" s="19">
        <v>136</v>
      </c>
      <c r="AF17" s="19">
        <v>138</v>
      </c>
      <c r="AG17" s="19">
        <v>136</v>
      </c>
      <c r="AH17" s="19">
        <v>130.61</v>
      </c>
      <c r="AI17" s="144">
        <f>SUM(AD17:AH18)</f>
        <v>678.61</v>
      </c>
      <c r="AJ17" s="153">
        <v>5</v>
      </c>
      <c r="AK17" s="3"/>
    </row>
    <row r="18" spans="1:37" ht="16.5" customHeight="1">
      <c r="A18" s="3"/>
      <c r="B18" s="158"/>
      <c r="C18" s="158"/>
      <c r="D18" s="159"/>
      <c r="E18" s="160"/>
      <c r="F18" s="161"/>
      <c r="G18" s="49" t="s">
        <v>54</v>
      </c>
      <c r="H18" s="51" t="s">
        <v>56</v>
      </c>
      <c r="I18" s="52" t="s">
        <v>30</v>
      </c>
      <c r="J18" s="50" t="s">
        <v>55</v>
      </c>
      <c r="K18" s="53" t="s">
        <v>57</v>
      </c>
      <c r="L18" s="3"/>
      <c r="M18" s="99"/>
      <c r="N18" s="106"/>
      <c r="O18" s="102"/>
      <c r="P18" s="24" t="s">
        <v>38</v>
      </c>
      <c r="Q18" s="119"/>
      <c r="R18" s="104"/>
      <c r="S18" s="111"/>
      <c r="T18" s="118"/>
      <c r="U18" s="21"/>
      <c r="V18" s="152"/>
      <c r="W18" s="90">
        <v>130</v>
      </c>
      <c r="X18" s="19">
        <v>138</v>
      </c>
      <c r="Y18" s="19">
        <v>140</v>
      </c>
      <c r="Z18" s="19">
        <v>127.36</v>
      </c>
      <c r="AA18" s="91">
        <v>129</v>
      </c>
      <c r="AB18" s="134"/>
      <c r="AC18" s="153"/>
      <c r="AD18" s="20"/>
      <c r="AE18" s="20"/>
      <c r="AF18" s="20"/>
      <c r="AG18" s="20"/>
      <c r="AH18" s="20"/>
      <c r="AI18" s="144"/>
      <c r="AJ18" s="153"/>
      <c r="AK18" s="3"/>
    </row>
    <row r="19" spans="1:37" ht="18" customHeight="1">
      <c r="A19" s="3"/>
      <c r="B19" s="158"/>
      <c r="C19" s="158"/>
      <c r="D19" s="159"/>
      <c r="E19" s="160"/>
      <c r="F19" s="161"/>
      <c r="G19" s="54" t="s">
        <v>67</v>
      </c>
      <c r="H19" s="54" t="s">
        <v>68</v>
      </c>
      <c r="I19" s="54" t="s">
        <v>69</v>
      </c>
      <c r="J19" s="54" t="s">
        <v>58</v>
      </c>
      <c r="K19" s="54" t="s">
        <v>70</v>
      </c>
      <c r="L19" s="3"/>
      <c r="M19" s="99">
        <v>7</v>
      </c>
      <c r="N19" s="105">
        <f>AB19+AI19</f>
        <v>1329.45</v>
      </c>
      <c r="O19" s="188" t="s">
        <v>81</v>
      </c>
      <c r="P19" s="24" t="s">
        <v>59</v>
      </c>
      <c r="Q19" s="190" t="s">
        <v>40</v>
      </c>
      <c r="R19" s="103"/>
      <c r="S19" s="110">
        <v>69</v>
      </c>
      <c r="T19" s="117"/>
      <c r="U19" s="22">
        <v>6.262</v>
      </c>
      <c r="V19" s="152">
        <v>6</v>
      </c>
      <c r="W19" s="92"/>
      <c r="X19" s="20"/>
      <c r="Y19" s="20"/>
      <c r="Z19" s="20"/>
      <c r="AA19" s="93"/>
      <c r="AB19" s="133">
        <f>SUM(W19:AA20)</f>
        <v>673.44</v>
      </c>
      <c r="AC19" s="153">
        <v>6</v>
      </c>
      <c r="AD19" s="19">
        <v>113</v>
      </c>
      <c r="AE19" s="19">
        <v>134</v>
      </c>
      <c r="AF19" s="19">
        <v>134</v>
      </c>
      <c r="AG19" s="19">
        <v>139</v>
      </c>
      <c r="AH19" s="19">
        <v>136.01</v>
      </c>
      <c r="AI19" s="144">
        <f>SUM(AD19:AH20)</f>
        <v>656.01</v>
      </c>
      <c r="AJ19" s="153">
        <v>7</v>
      </c>
      <c r="AK19" s="3"/>
    </row>
    <row r="20" spans="1:37" ht="18">
      <c r="A20" s="3"/>
      <c r="B20" s="55">
        <v>1</v>
      </c>
      <c r="C20" s="42" t="s">
        <v>49</v>
      </c>
      <c r="D20" s="56" t="s">
        <v>26</v>
      </c>
      <c r="E20" s="57">
        <f aca="true" t="shared" si="1" ref="E20:E39">SUM(G20:K20)</f>
        <v>33</v>
      </c>
      <c r="F20" s="58"/>
      <c r="G20" s="59">
        <v>20</v>
      </c>
      <c r="H20" s="61">
        <v>13</v>
      </c>
      <c r="I20" s="57"/>
      <c r="J20" s="57"/>
      <c r="K20" s="57"/>
      <c r="L20" s="3"/>
      <c r="M20" s="99"/>
      <c r="N20" s="106"/>
      <c r="O20" s="189"/>
      <c r="P20" s="24" t="s">
        <v>61</v>
      </c>
      <c r="Q20" s="191"/>
      <c r="R20" s="104"/>
      <c r="S20" s="111"/>
      <c r="T20" s="118"/>
      <c r="U20" s="21"/>
      <c r="V20" s="152"/>
      <c r="W20" s="90">
        <v>138</v>
      </c>
      <c r="X20" s="19">
        <v>129</v>
      </c>
      <c r="Y20" s="19">
        <v>138</v>
      </c>
      <c r="Z20" s="19">
        <v>134</v>
      </c>
      <c r="AA20" s="91">
        <f>91.76+42.68</f>
        <v>134.44</v>
      </c>
      <c r="AB20" s="134"/>
      <c r="AC20" s="153"/>
      <c r="AD20" s="20"/>
      <c r="AE20" s="20"/>
      <c r="AF20" s="20"/>
      <c r="AG20" s="20"/>
      <c r="AH20" s="20"/>
      <c r="AI20" s="144"/>
      <c r="AJ20" s="153"/>
      <c r="AK20" s="3"/>
    </row>
    <row r="21" spans="1:37" ht="18" customHeight="1">
      <c r="A21" s="3"/>
      <c r="B21" s="45"/>
      <c r="C21" s="42" t="s">
        <v>49</v>
      </c>
      <c r="D21" s="56" t="s">
        <v>3</v>
      </c>
      <c r="E21" s="57">
        <f t="shared" si="1"/>
        <v>33</v>
      </c>
      <c r="F21" s="58"/>
      <c r="G21" s="59">
        <v>20</v>
      </c>
      <c r="H21" s="61">
        <v>13</v>
      </c>
      <c r="I21" s="57"/>
      <c r="J21" s="57"/>
      <c r="K21" s="57"/>
      <c r="L21" s="3"/>
      <c r="M21" s="99">
        <v>8</v>
      </c>
      <c r="N21" s="105">
        <f>AB21+AI21</f>
        <v>1231.8600000000001</v>
      </c>
      <c r="O21" s="107" t="s">
        <v>13</v>
      </c>
      <c r="P21" s="24" t="s">
        <v>29</v>
      </c>
      <c r="Q21" s="119" t="s">
        <v>82</v>
      </c>
      <c r="R21" s="112" t="s">
        <v>75</v>
      </c>
      <c r="S21" s="100" t="s">
        <v>76</v>
      </c>
      <c r="T21" s="127">
        <v>6</v>
      </c>
      <c r="U21" s="22">
        <v>6.377</v>
      </c>
      <c r="V21" s="138">
        <v>8</v>
      </c>
      <c r="W21" s="18">
        <v>135</v>
      </c>
      <c r="X21" s="19">
        <v>106.95</v>
      </c>
      <c r="Y21" s="19">
        <v>132</v>
      </c>
      <c r="Z21" s="19">
        <v>125</v>
      </c>
      <c r="AA21" s="91">
        <v>132</v>
      </c>
      <c r="AB21" s="133">
        <f>SUM(W21:AA22)-30</f>
        <v>600.95</v>
      </c>
      <c r="AC21" s="152">
        <v>8</v>
      </c>
      <c r="AD21" s="20"/>
      <c r="AE21" s="20"/>
      <c r="AF21" s="20"/>
      <c r="AG21" s="20"/>
      <c r="AH21" s="20"/>
      <c r="AI21" s="133">
        <f>SUM(AD21:AH22)-30</f>
        <v>630.91</v>
      </c>
      <c r="AJ21" s="152">
        <v>8</v>
      </c>
      <c r="AK21" s="3"/>
    </row>
    <row r="22" spans="1:37" ht="18" customHeight="1">
      <c r="A22" s="3"/>
      <c r="B22" s="45">
        <v>3</v>
      </c>
      <c r="C22" s="42" t="s">
        <v>49</v>
      </c>
      <c r="D22" s="56" t="s">
        <v>22</v>
      </c>
      <c r="E22" s="57">
        <f t="shared" si="1"/>
        <v>32</v>
      </c>
      <c r="F22" s="58"/>
      <c r="G22" s="60">
        <v>16</v>
      </c>
      <c r="H22" s="60">
        <v>16</v>
      </c>
      <c r="I22" s="57"/>
      <c r="J22" s="57"/>
      <c r="K22" s="57"/>
      <c r="L22" s="3"/>
      <c r="M22" s="99"/>
      <c r="N22" s="106"/>
      <c r="O22" s="107"/>
      <c r="P22" s="89" t="s">
        <v>74</v>
      </c>
      <c r="Q22" s="119"/>
      <c r="R22" s="112"/>
      <c r="S22" s="100"/>
      <c r="T22" s="127"/>
      <c r="U22" s="21"/>
      <c r="V22" s="139"/>
      <c r="W22" s="20"/>
      <c r="X22" s="20"/>
      <c r="Y22" s="20"/>
      <c r="Z22" s="20"/>
      <c r="AA22" s="20"/>
      <c r="AB22" s="134"/>
      <c r="AC22" s="152"/>
      <c r="AD22" s="19">
        <v>132</v>
      </c>
      <c r="AE22" s="19">
        <v>130</v>
      </c>
      <c r="AF22" s="19">
        <v>134</v>
      </c>
      <c r="AG22" s="19">
        <v>135</v>
      </c>
      <c r="AH22" s="19">
        <v>129.91</v>
      </c>
      <c r="AI22" s="134"/>
      <c r="AJ22" s="152"/>
      <c r="AK22" s="3"/>
    </row>
    <row r="23" spans="1:37" ht="18" customHeight="1">
      <c r="A23" s="3"/>
      <c r="B23" s="45">
        <v>4</v>
      </c>
      <c r="C23" s="47" t="s">
        <v>48</v>
      </c>
      <c r="D23" s="56" t="s">
        <v>84</v>
      </c>
      <c r="E23" s="57">
        <f t="shared" si="1"/>
        <v>20</v>
      </c>
      <c r="F23" s="58"/>
      <c r="G23" s="57"/>
      <c r="H23" s="59">
        <v>20</v>
      </c>
      <c r="I23" s="57"/>
      <c r="J23" s="57"/>
      <c r="K23" s="57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8" customHeight="1">
      <c r="A24" s="3"/>
      <c r="B24" s="45"/>
      <c r="C24" s="47" t="s">
        <v>48</v>
      </c>
      <c r="D24" s="56" t="s">
        <v>85</v>
      </c>
      <c r="E24" s="57">
        <f t="shared" si="1"/>
        <v>20</v>
      </c>
      <c r="F24" s="58"/>
      <c r="G24" s="57"/>
      <c r="H24" s="59">
        <v>20</v>
      </c>
      <c r="I24" s="57"/>
      <c r="J24" s="57"/>
      <c r="K24" s="68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67"/>
    </row>
    <row r="25" spans="1:37" ht="18">
      <c r="A25" s="3"/>
      <c r="B25" s="45">
        <v>6</v>
      </c>
      <c r="C25" s="43" t="s">
        <v>94</v>
      </c>
      <c r="D25" s="56" t="s">
        <v>2</v>
      </c>
      <c r="E25" s="57">
        <f t="shared" si="1"/>
        <v>16</v>
      </c>
      <c r="F25" s="58"/>
      <c r="G25" s="60">
        <v>16</v>
      </c>
      <c r="H25" s="57"/>
      <c r="I25" s="57"/>
      <c r="J25" s="57"/>
      <c r="K25" s="68"/>
      <c r="L25" s="3"/>
      <c r="M25" s="3"/>
      <c r="N25" s="87" t="s">
        <v>15</v>
      </c>
      <c r="O25" s="40"/>
      <c r="P25" s="40"/>
      <c r="Q25" s="3"/>
      <c r="R25" s="39" t="s">
        <v>45</v>
      </c>
      <c r="S25" s="38"/>
      <c r="T25" s="38"/>
      <c r="U25" s="38"/>
      <c r="V25" s="3"/>
      <c r="W25" s="2"/>
      <c r="X25" s="2"/>
      <c r="Y25" s="2"/>
      <c r="Z25" s="2"/>
      <c r="AA25" s="2"/>
      <c r="AB25" s="2"/>
      <c r="AC25" s="2"/>
      <c r="AD25" s="23" t="s">
        <v>32</v>
      </c>
      <c r="AE25" s="2"/>
      <c r="AF25" s="2"/>
      <c r="AG25" s="2"/>
      <c r="AH25" s="2"/>
      <c r="AI25" s="2"/>
      <c r="AJ25" s="2"/>
      <c r="AK25" s="67"/>
    </row>
    <row r="26" spans="1:37" ht="18">
      <c r="A26" s="3"/>
      <c r="B26" s="45"/>
      <c r="C26" s="43" t="s">
        <v>93</v>
      </c>
      <c r="D26" s="56" t="s">
        <v>29</v>
      </c>
      <c r="E26" s="57">
        <f t="shared" si="1"/>
        <v>16</v>
      </c>
      <c r="F26" s="58"/>
      <c r="G26" s="61">
        <v>13</v>
      </c>
      <c r="H26" s="57">
        <v>3</v>
      </c>
      <c r="I26" s="57"/>
      <c r="J26" s="57"/>
      <c r="K26" s="68"/>
      <c r="L26" s="3"/>
      <c r="M26" s="3"/>
      <c r="N26" s="88" t="s">
        <v>27</v>
      </c>
      <c r="O26" s="37"/>
      <c r="P26" s="37"/>
      <c r="Q26" s="3"/>
      <c r="R26" s="39" t="s">
        <v>17</v>
      </c>
      <c r="S26" s="38"/>
      <c r="T26" s="38"/>
      <c r="U26" s="38"/>
      <c r="V26" s="3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67"/>
    </row>
    <row r="27" spans="1:37" ht="18">
      <c r="A27" s="3"/>
      <c r="B27" s="45"/>
      <c r="C27" s="46" t="s">
        <v>95</v>
      </c>
      <c r="D27" s="56" t="s">
        <v>37</v>
      </c>
      <c r="E27" s="57">
        <f t="shared" si="1"/>
        <v>16</v>
      </c>
      <c r="F27" s="58"/>
      <c r="G27" s="57">
        <v>10</v>
      </c>
      <c r="H27" s="57">
        <v>6</v>
      </c>
      <c r="I27" s="57"/>
      <c r="J27" s="57"/>
      <c r="K27" s="68"/>
      <c r="L27" s="3"/>
      <c r="M27" s="3"/>
      <c r="N27" s="88" t="s">
        <v>73</v>
      </c>
      <c r="O27" s="37"/>
      <c r="P27" s="37"/>
      <c r="Q27" s="3"/>
      <c r="R27" s="39" t="s">
        <v>71</v>
      </c>
      <c r="S27" s="38"/>
      <c r="T27" s="38"/>
      <c r="U27" s="38"/>
      <c r="V27" s="3"/>
      <c r="W27" s="2"/>
      <c r="X27" s="2"/>
      <c r="Y27" s="2"/>
      <c r="Z27" s="2"/>
      <c r="AA27" s="2"/>
      <c r="AB27" s="2"/>
      <c r="AC27" s="2"/>
      <c r="AD27" s="2"/>
      <c r="AE27" s="2"/>
      <c r="AF27" s="23" t="s">
        <v>32</v>
      </c>
      <c r="AG27" s="2"/>
      <c r="AH27" s="2"/>
      <c r="AI27" s="2"/>
      <c r="AJ27" s="2"/>
      <c r="AK27" s="2"/>
    </row>
    <row r="28" spans="1:37" ht="18">
      <c r="A28" s="62"/>
      <c r="B28" s="45"/>
      <c r="C28" s="46" t="s">
        <v>95</v>
      </c>
      <c r="D28" s="56" t="s">
        <v>38</v>
      </c>
      <c r="E28" s="57">
        <f t="shared" si="1"/>
        <v>16</v>
      </c>
      <c r="F28" s="58"/>
      <c r="G28" s="57">
        <v>10</v>
      </c>
      <c r="H28" s="57">
        <v>6</v>
      </c>
      <c r="I28" s="57"/>
      <c r="J28" s="57"/>
      <c r="K28" s="68"/>
      <c r="L28" s="3"/>
      <c r="M28" s="3"/>
      <c r="N28" s="3"/>
      <c r="O28" s="3"/>
      <c r="P28" s="3"/>
      <c r="Q28" s="3"/>
      <c r="R28" s="39" t="s">
        <v>72</v>
      </c>
      <c r="S28" s="38"/>
      <c r="T28" s="38"/>
      <c r="U28" s="38"/>
      <c r="V28" s="3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</row>
    <row r="29" spans="1:37" ht="18">
      <c r="A29" s="62"/>
      <c r="B29" s="45"/>
      <c r="C29" s="47" t="s">
        <v>48</v>
      </c>
      <c r="D29" s="56" t="s">
        <v>73</v>
      </c>
      <c r="E29" s="57">
        <f t="shared" si="1"/>
        <v>16</v>
      </c>
      <c r="F29" s="58"/>
      <c r="G29" s="57"/>
      <c r="H29" s="60">
        <v>16</v>
      </c>
      <c r="I29" s="57"/>
      <c r="J29" s="57"/>
      <c r="K29" s="68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67"/>
      <c r="AK29" s="2"/>
    </row>
    <row r="30" spans="1:37" ht="19.5">
      <c r="A30" s="62"/>
      <c r="B30" s="45">
        <v>11</v>
      </c>
      <c r="C30" s="43" t="s">
        <v>96</v>
      </c>
      <c r="D30" s="56" t="s">
        <v>19</v>
      </c>
      <c r="E30" s="57">
        <f t="shared" si="1"/>
        <v>13</v>
      </c>
      <c r="F30" s="58"/>
      <c r="G30" s="61">
        <v>13</v>
      </c>
      <c r="H30" s="57"/>
      <c r="I30" s="57"/>
      <c r="J30" s="57"/>
      <c r="K30" s="68"/>
      <c r="L30" s="3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67"/>
      <c r="AK30" s="2"/>
    </row>
    <row r="31" spans="1:37" ht="18">
      <c r="A31" s="62"/>
      <c r="B31" s="45">
        <v>12</v>
      </c>
      <c r="C31" s="47" t="s">
        <v>48</v>
      </c>
      <c r="D31" s="56" t="s">
        <v>86</v>
      </c>
      <c r="E31" s="57">
        <f t="shared" si="1"/>
        <v>10</v>
      </c>
      <c r="F31" s="58"/>
      <c r="G31" s="57"/>
      <c r="H31" s="57">
        <v>10</v>
      </c>
      <c r="I31" s="57"/>
      <c r="J31" s="57"/>
      <c r="K31" s="68"/>
      <c r="L31" s="3"/>
      <c r="M31" s="166"/>
      <c r="N31" s="166"/>
      <c r="O31" s="167"/>
      <c r="P31" s="168"/>
      <c r="Q31" s="169"/>
      <c r="R31" s="168"/>
      <c r="S31" s="168"/>
      <c r="T31" s="168"/>
      <c r="U31" s="168"/>
      <c r="V31" s="168"/>
      <c r="W31" s="168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67"/>
      <c r="AK31" s="2"/>
    </row>
    <row r="32" spans="1:37" ht="18">
      <c r="A32" s="62"/>
      <c r="B32" s="45"/>
      <c r="C32" s="47" t="s">
        <v>48</v>
      </c>
      <c r="D32" s="56" t="s">
        <v>60</v>
      </c>
      <c r="E32" s="57">
        <f t="shared" si="1"/>
        <v>10</v>
      </c>
      <c r="F32" s="58"/>
      <c r="G32" s="57"/>
      <c r="H32" s="57">
        <v>10</v>
      </c>
      <c r="I32" s="57"/>
      <c r="J32" s="57"/>
      <c r="K32" s="68"/>
      <c r="L32" s="3"/>
      <c r="M32" s="166"/>
      <c r="N32" s="166"/>
      <c r="O32" s="167"/>
      <c r="P32" s="168"/>
      <c r="Q32" s="169"/>
      <c r="R32" s="78"/>
      <c r="S32" s="79"/>
      <c r="T32" s="80"/>
      <c r="U32" s="78"/>
      <c r="V32" s="78"/>
      <c r="W32" s="81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67"/>
      <c r="AK32" s="2"/>
    </row>
    <row r="33" spans="1:37" ht="18">
      <c r="A33" s="62"/>
      <c r="B33" s="45">
        <v>14</v>
      </c>
      <c r="C33" s="43" t="s">
        <v>97</v>
      </c>
      <c r="D33" s="56" t="s">
        <v>8</v>
      </c>
      <c r="E33" s="57">
        <f t="shared" si="1"/>
        <v>8</v>
      </c>
      <c r="F33" s="58"/>
      <c r="G33" s="57">
        <v>8</v>
      </c>
      <c r="H33" s="57"/>
      <c r="I33" s="57"/>
      <c r="J33" s="57"/>
      <c r="K33" s="68"/>
      <c r="L33" s="3"/>
      <c r="M33" s="166"/>
      <c r="N33" s="166"/>
      <c r="O33" s="167"/>
      <c r="P33" s="168"/>
      <c r="Q33" s="169"/>
      <c r="R33" s="82"/>
      <c r="S33" s="82"/>
      <c r="T33" s="82"/>
      <c r="U33" s="82"/>
      <c r="V33" s="82"/>
      <c r="W33" s="8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</row>
    <row r="34" spans="1:37" ht="18">
      <c r="A34" s="62"/>
      <c r="B34" s="45"/>
      <c r="C34" s="43" t="s">
        <v>97</v>
      </c>
      <c r="D34" s="56" t="s">
        <v>21</v>
      </c>
      <c r="E34" s="57">
        <f t="shared" si="1"/>
        <v>8</v>
      </c>
      <c r="F34" s="58"/>
      <c r="G34" s="57">
        <v>8</v>
      </c>
      <c r="H34" s="57"/>
      <c r="I34" s="57"/>
      <c r="J34" s="57"/>
      <c r="K34" s="68"/>
      <c r="L34" s="3"/>
      <c r="M34" s="171"/>
      <c r="N34" s="172"/>
      <c r="O34" s="166"/>
      <c r="P34" s="70"/>
      <c r="Q34" s="195"/>
      <c r="R34" s="174"/>
      <c r="S34" s="175"/>
      <c r="T34" s="175"/>
      <c r="U34" s="95"/>
      <c r="V34" s="176"/>
      <c r="W34" s="96"/>
      <c r="X34" s="96"/>
      <c r="Y34" s="96"/>
      <c r="Z34" s="96"/>
      <c r="AA34" s="96"/>
      <c r="AB34" s="177"/>
      <c r="AC34" s="176"/>
      <c r="AD34" s="96"/>
      <c r="AE34" s="96"/>
      <c r="AF34" s="96"/>
      <c r="AG34" s="96"/>
      <c r="AH34" s="96"/>
      <c r="AI34" s="177"/>
      <c r="AJ34" s="176"/>
      <c r="AK34" s="2"/>
    </row>
    <row r="35" spans="1:37" ht="18">
      <c r="A35" s="62"/>
      <c r="B35" s="45"/>
      <c r="C35" s="47" t="s">
        <v>48</v>
      </c>
      <c r="D35" s="56" t="s">
        <v>87</v>
      </c>
      <c r="E35" s="57">
        <f t="shared" si="1"/>
        <v>8</v>
      </c>
      <c r="F35" s="58"/>
      <c r="G35" s="57"/>
      <c r="H35" s="57">
        <v>8</v>
      </c>
      <c r="I35" s="57"/>
      <c r="J35" s="57"/>
      <c r="K35" s="68"/>
      <c r="L35" s="3"/>
      <c r="M35" s="171"/>
      <c r="N35" s="172"/>
      <c r="O35" s="166"/>
      <c r="P35" s="70"/>
      <c r="R35" s="183"/>
      <c r="S35" s="175"/>
      <c r="T35" s="175"/>
      <c r="U35" s="96"/>
      <c r="V35" s="176"/>
      <c r="W35" s="96"/>
      <c r="X35" s="96"/>
      <c r="Y35" s="96"/>
      <c r="Z35" s="96"/>
      <c r="AA35" s="96"/>
      <c r="AB35" s="177"/>
      <c r="AC35" s="176"/>
      <c r="AD35" s="96"/>
      <c r="AE35" s="96"/>
      <c r="AF35" s="96"/>
      <c r="AG35" s="96"/>
      <c r="AH35" s="96"/>
      <c r="AI35" s="177"/>
      <c r="AJ35" s="176"/>
      <c r="AK35" s="2"/>
    </row>
    <row r="36" spans="1:37" ht="18">
      <c r="A36" s="62"/>
      <c r="B36" s="45"/>
      <c r="C36" s="47" t="s">
        <v>48</v>
      </c>
      <c r="D36" s="56" t="s">
        <v>88</v>
      </c>
      <c r="E36" s="57">
        <f t="shared" si="1"/>
        <v>8</v>
      </c>
      <c r="F36" s="58"/>
      <c r="G36" s="57"/>
      <c r="H36" s="57">
        <v>8</v>
      </c>
      <c r="I36" s="57"/>
      <c r="J36" s="57"/>
      <c r="K36" s="68"/>
      <c r="L36" s="3"/>
      <c r="M36" s="171"/>
      <c r="N36" s="172"/>
      <c r="O36" s="166"/>
      <c r="P36" s="70"/>
      <c r="Q36" s="173"/>
      <c r="R36" s="174"/>
      <c r="S36" s="175"/>
      <c r="T36" s="175"/>
      <c r="U36" s="96"/>
      <c r="V36" s="176"/>
      <c r="W36" s="96"/>
      <c r="X36" s="96"/>
      <c r="Y36" s="96"/>
      <c r="Z36" s="96"/>
      <c r="AA36" s="96"/>
      <c r="AB36" s="177"/>
      <c r="AC36" s="176"/>
      <c r="AD36" s="96"/>
      <c r="AE36" s="96"/>
      <c r="AF36" s="96"/>
      <c r="AG36" s="96"/>
      <c r="AH36" s="96"/>
      <c r="AI36" s="177"/>
      <c r="AJ36" s="176"/>
      <c r="AK36" s="2"/>
    </row>
    <row r="37" spans="1:37" ht="18">
      <c r="A37" s="62"/>
      <c r="B37" s="45">
        <v>18</v>
      </c>
      <c r="C37" s="47" t="s">
        <v>48</v>
      </c>
      <c r="D37" s="56" t="s">
        <v>59</v>
      </c>
      <c r="E37" s="57">
        <f t="shared" si="1"/>
        <v>4</v>
      </c>
      <c r="F37" s="58"/>
      <c r="G37" s="57"/>
      <c r="H37" s="57">
        <v>4</v>
      </c>
      <c r="I37" s="57"/>
      <c r="J37" s="57"/>
      <c r="K37" s="68"/>
      <c r="L37" s="3"/>
      <c r="M37" s="171"/>
      <c r="N37" s="172"/>
      <c r="O37" s="166"/>
      <c r="P37" s="86"/>
      <c r="Q37" s="173"/>
      <c r="R37" s="174"/>
      <c r="S37" s="175"/>
      <c r="T37" s="175"/>
      <c r="U37" s="95"/>
      <c r="V37" s="176"/>
      <c r="W37" s="96"/>
      <c r="X37" s="96"/>
      <c r="Y37" s="96"/>
      <c r="Z37" s="96"/>
      <c r="AA37" s="96"/>
      <c r="AB37" s="177"/>
      <c r="AC37" s="176"/>
      <c r="AD37" s="96"/>
      <c r="AE37" s="96"/>
      <c r="AF37" s="96"/>
      <c r="AG37" s="96"/>
      <c r="AH37" s="96"/>
      <c r="AI37" s="177"/>
      <c r="AJ37" s="176"/>
      <c r="AK37" s="2"/>
    </row>
    <row r="38" spans="1:35" ht="18">
      <c r="A38" s="62"/>
      <c r="B38" s="45"/>
      <c r="C38" s="47" t="s">
        <v>48</v>
      </c>
      <c r="D38" s="56" t="s">
        <v>61</v>
      </c>
      <c r="E38" s="57">
        <f t="shared" si="1"/>
        <v>4</v>
      </c>
      <c r="F38" s="58"/>
      <c r="G38" s="57"/>
      <c r="H38" s="57">
        <v>4</v>
      </c>
      <c r="I38" s="57"/>
      <c r="J38" s="57"/>
      <c r="K38" s="68"/>
      <c r="L38" s="3"/>
      <c r="M38" s="171"/>
      <c r="N38" s="172"/>
      <c r="O38" s="166"/>
      <c r="P38" s="70"/>
      <c r="Q38" s="173"/>
      <c r="R38" s="174"/>
      <c r="S38" s="175"/>
      <c r="T38" s="175"/>
      <c r="U38" s="95"/>
      <c r="V38" s="176"/>
      <c r="W38" s="96"/>
      <c r="X38" s="96"/>
      <c r="Y38" s="96"/>
      <c r="Z38" s="96"/>
      <c r="AA38" s="96"/>
      <c r="AB38" s="176"/>
      <c r="AC38" s="96"/>
      <c r="AD38" s="96"/>
      <c r="AE38" s="96"/>
      <c r="AF38" s="96"/>
      <c r="AG38" s="96"/>
      <c r="AH38" s="176"/>
      <c r="AI38" s="2"/>
    </row>
    <row r="39" spans="1:35" ht="18">
      <c r="A39" s="62"/>
      <c r="B39" s="45">
        <v>20</v>
      </c>
      <c r="C39" s="47" t="s">
        <v>48</v>
      </c>
      <c r="D39" s="56" t="s">
        <v>74</v>
      </c>
      <c r="E39" s="57">
        <f t="shared" si="1"/>
        <v>3</v>
      </c>
      <c r="F39" s="58"/>
      <c r="G39" s="57"/>
      <c r="H39" s="57">
        <v>3</v>
      </c>
      <c r="I39" s="57"/>
      <c r="J39" s="57"/>
      <c r="K39" s="68"/>
      <c r="L39" s="3"/>
      <c r="M39" s="171"/>
      <c r="N39" s="172"/>
      <c r="O39" s="166"/>
      <c r="P39" s="86"/>
      <c r="Q39" s="173"/>
      <c r="R39" s="174"/>
      <c r="S39" s="175"/>
      <c r="T39" s="175"/>
      <c r="U39" s="96"/>
      <c r="V39" s="176"/>
      <c r="W39" s="96"/>
      <c r="X39" s="96"/>
      <c r="Y39" s="96"/>
      <c r="Z39" s="96"/>
      <c r="AA39" s="96"/>
      <c r="AB39" s="176"/>
      <c r="AC39" s="96"/>
      <c r="AD39" s="96"/>
      <c r="AE39" s="96"/>
      <c r="AF39" s="96"/>
      <c r="AG39" s="96"/>
      <c r="AH39" s="176"/>
      <c r="AI39" s="2"/>
    </row>
    <row r="40" spans="1:37" ht="18">
      <c r="A40" s="62"/>
      <c r="B40" s="45">
        <v>21</v>
      </c>
      <c r="C40" s="47" t="s">
        <v>48</v>
      </c>
      <c r="D40" s="63"/>
      <c r="E40" s="57"/>
      <c r="F40" s="58"/>
      <c r="G40" s="57"/>
      <c r="H40" s="57"/>
      <c r="I40" s="57"/>
      <c r="J40" s="57"/>
      <c r="K40" s="68"/>
      <c r="L40" s="3"/>
      <c r="M40" s="171"/>
      <c r="N40" s="172"/>
      <c r="O40" s="182"/>
      <c r="P40" s="70"/>
      <c r="Q40" s="173"/>
      <c r="R40" s="174"/>
      <c r="S40" s="175"/>
      <c r="T40" s="175"/>
      <c r="U40" s="95"/>
      <c r="V40" s="176"/>
      <c r="W40" s="96"/>
      <c r="X40" s="96"/>
      <c r="Y40" s="96"/>
      <c r="Z40" s="96"/>
      <c r="AA40" s="96"/>
      <c r="AB40" s="177"/>
      <c r="AC40" s="176"/>
      <c r="AD40" s="96"/>
      <c r="AE40" s="96"/>
      <c r="AF40" s="96"/>
      <c r="AG40" s="96"/>
      <c r="AH40" s="96"/>
      <c r="AI40" s="177"/>
      <c r="AJ40" s="176"/>
      <c r="AK40" s="2"/>
    </row>
    <row r="41" spans="1:37" ht="18">
      <c r="A41" s="62"/>
      <c r="B41" s="45">
        <v>22</v>
      </c>
      <c r="C41" s="47" t="s">
        <v>48</v>
      </c>
      <c r="D41" s="64"/>
      <c r="E41" s="57"/>
      <c r="F41" s="58"/>
      <c r="G41" s="57"/>
      <c r="H41" s="57"/>
      <c r="I41" s="57"/>
      <c r="J41" s="57"/>
      <c r="K41" s="68"/>
      <c r="L41" s="3"/>
      <c r="M41" s="171"/>
      <c r="N41" s="172"/>
      <c r="O41" s="182"/>
      <c r="P41" s="70"/>
      <c r="Q41" s="173"/>
      <c r="R41" s="183"/>
      <c r="S41" s="175"/>
      <c r="T41" s="175"/>
      <c r="U41" s="96"/>
      <c r="V41" s="176"/>
      <c r="W41" s="96"/>
      <c r="X41" s="96"/>
      <c r="Y41" s="96"/>
      <c r="Z41" s="96"/>
      <c r="AA41" s="96"/>
      <c r="AB41" s="177"/>
      <c r="AC41" s="176"/>
      <c r="AD41" s="96"/>
      <c r="AE41" s="96"/>
      <c r="AF41" s="96"/>
      <c r="AG41" s="96"/>
      <c r="AH41" s="96"/>
      <c r="AI41" s="177"/>
      <c r="AJ41" s="176"/>
      <c r="AK41" s="2"/>
    </row>
    <row r="42" spans="1:37" ht="18">
      <c r="A42" s="62"/>
      <c r="B42" s="45">
        <v>23</v>
      </c>
      <c r="C42" s="47" t="s">
        <v>48</v>
      </c>
      <c r="D42" s="64"/>
      <c r="E42" s="57"/>
      <c r="F42" s="58"/>
      <c r="G42" s="57"/>
      <c r="H42" s="57"/>
      <c r="I42" s="57"/>
      <c r="J42" s="57"/>
      <c r="K42" s="68"/>
      <c r="L42" s="3"/>
      <c r="M42" s="171"/>
      <c r="N42" s="172"/>
      <c r="O42" s="178"/>
      <c r="P42" s="70"/>
      <c r="Q42" s="173"/>
      <c r="R42" s="174"/>
      <c r="S42" s="175"/>
      <c r="T42" s="175"/>
      <c r="U42" s="96"/>
      <c r="V42" s="176"/>
      <c r="W42" s="96"/>
      <c r="X42" s="96"/>
      <c r="Y42" s="96"/>
      <c r="Z42" s="96"/>
      <c r="AA42" s="96"/>
      <c r="AB42" s="177"/>
      <c r="AC42" s="170"/>
      <c r="AD42" s="96"/>
      <c r="AE42" s="96"/>
      <c r="AF42" s="96"/>
      <c r="AG42" s="96"/>
      <c r="AH42" s="96"/>
      <c r="AI42" s="177"/>
      <c r="AJ42" s="170"/>
      <c r="AK42" s="2"/>
    </row>
    <row r="43" spans="1:37" ht="18">
      <c r="A43" s="62"/>
      <c r="B43" s="45">
        <v>24</v>
      </c>
      <c r="C43" s="47" t="s">
        <v>48</v>
      </c>
      <c r="D43" s="64"/>
      <c r="E43" s="57"/>
      <c r="F43" s="58"/>
      <c r="G43" s="57"/>
      <c r="H43" s="57"/>
      <c r="I43" s="57"/>
      <c r="J43" s="57"/>
      <c r="K43" s="68"/>
      <c r="L43" s="3"/>
      <c r="M43" s="171"/>
      <c r="N43" s="172"/>
      <c r="O43" s="181"/>
      <c r="P43" s="70"/>
      <c r="Q43" s="173"/>
      <c r="R43" s="174"/>
      <c r="S43" s="175"/>
      <c r="T43" s="175"/>
      <c r="U43" s="95"/>
      <c r="V43" s="176"/>
      <c r="W43" s="96"/>
      <c r="X43" s="96"/>
      <c r="Y43" s="96"/>
      <c r="Z43" s="96"/>
      <c r="AA43" s="96"/>
      <c r="AB43" s="177"/>
      <c r="AC43" s="170"/>
      <c r="AD43" s="96"/>
      <c r="AE43" s="96"/>
      <c r="AF43" s="96"/>
      <c r="AG43" s="96"/>
      <c r="AH43" s="96"/>
      <c r="AI43" s="177"/>
      <c r="AJ43" s="170"/>
      <c r="AK43" s="2"/>
    </row>
    <row r="44" spans="1:37" ht="18">
      <c r="A44" s="62"/>
      <c r="B44" s="45">
        <v>25</v>
      </c>
      <c r="C44" s="47" t="s">
        <v>48</v>
      </c>
      <c r="D44" s="64"/>
      <c r="E44" s="57"/>
      <c r="F44" s="58"/>
      <c r="G44" s="57"/>
      <c r="H44" s="57"/>
      <c r="I44" s="57"/>
      <c r="J44" s="57"/>
      <c r="K44" s="68"/>
      <c r="L44" s="3"/>
      <c r="M44" s="171"/>
      <c r="N44" s="172"/>
      <c r="O44" s="180"/>
      <c r="P44" s="70"/>
      <c r="Q44" s="173"/>
      <c r="R44" s="174"/>
      <c r="S44" s="175"/>
      <c r="T44" s="175"/>
      <c r="U44" s="95"/>
      <c r="V44" s="176"/>
      <c r="W44" s="96"/>
      <c r="X44" s="96"/>
      <c r="Y44" s="96"/>
      <c r="Z44" s="96"/>
      <c r="AA44" s="96"/>
      <c r="AB44" s="177"/>
      <c r="AC44" s="170"/>
      <c r="AD44" s="96"/>
      <c r="AE44" s="96"/>
      <c r="AF44" s="96"/>
      <c r="AG44" s="96"/>
      <c r="AH44" s="96"/>
      <c r="AI44" s="177"/>
      <c r="AJ44" s="170"/>
      <c r="AK44" s="2"/>
    </row>
    <row r="45" spans="1:37" ht="18">
      <c r="A45" s="62"/>
      <c r="B45" s="45">
        <v>26</v>
      </c>
      <c r="C45" s="47" t="s">
        <v>48</v>
      </c>
      <c r="D45" s="64"/>
      <c r="E45" s="57"/>
      <c r="F45" s="58"/>
      <c r="G45" s="57"/>
      <c r="H45" s="57"/>
      <c r="I45" s="57"/>
      <c r="J45" s="57"/>
      <c r="K45" s="68"/>
      <c r="L45" s="3"/>
      <c r="M45" s="171"/>
      <c r="N45" s="172"/>
      <c r="O45" s="180"/>
      <c r="P45" s="70"/>
      <c r="Q45" s="173"/>
      <c r="R45" s="174"/>
      <c r="S45" s="175"/>
      <c r="T45" s="175"/>
      <c r="U45" s="96"/>
      <c r="V45" s="176"/>
      <c r="W45" s="96"/>
      <c r="X45" s="96"/>
      <c r="Y45" s="96"/>
      <c r="Z45" s="96"/>
      <c r="AA45" s="96"/>
      <c r="AB45" s="177"/>
      <c r="AC45" s="170"/>
      <c r="AD45" s="96"/>
      <c r="AE45" s="96"/>
      <c r="AF45" s="96"/>
      <c r="AG45" s="96"/>
      <c r="AH45" s="96"/>
      <c r="AI45" s="177"/>
      <c r="AJ45" s="170"/>
      <c r="AK45" s="2"/>
    </row>
    <row r="46" spans="1:37" ht="16.5">
      <c r="A46" s="62"/>
      <c r="B46" s="42"/>
      <c r="C46" s="43"/>
      <c r="D46" s="44" t="s">
        <v>46</v>
      </c>
      <c r="E46" s="36">
        <f>SUM(E20:E32)</f>
        <v>251</v>
      </c>
      <c r="F46" s="45"/>
      <c r="G46" s="45"/>
      <c r="H46" s="45"/>
      <c r="I46" s="45"/>
      <c r="J46" s="45"/>
      <c r="K46" s="69"/>
      <c r="L46" s="3"/>
      <c r="M46" s="171"/>
      <c r="N46" s="172"/>
      <c r="O46" s="178"/>
      <c r="P46" s="70"/>
      <c r="Q46" s="179"/>
      <c r="R46" s="174"/>
      <c r="S46" s="175"/>
      <c r="T46" s="175"/>
      <c r="U46" s="95"/>
      <c r="V46" s="176"/>
      <c r="W46" s="96"/>
      <c r="X46" s="96"/>
      <c r="Y46" s="96"/>
      <c r="Z46" s="96"/>
      <c r="AA46" s="96"/>
      <c r="AB46" s="177"/>
      <c r="AC46" s="170"/>
      <c r="AD46" s="96"/>
      <c r="AE46" s="96"/>
      <c r="AF46" s="96"/>
      <c r="AG46" s="96"/>
      <c r="AH46" s="96"/>
      <c r="AI46" s="177"/>
      <c r="AJ46" s="170"/>
      <c r="AK46" s="2"/>
    </row>
    <row r="47" spans="1:37" ht="16.5">
      <c r="A47" s="62"/>
      <c r="B47" s="48"/>
      <c r="C47" s="48"/>
      <c r="D47" s="3"/>
      <c r="E47" s="3"/>
      <c r="F47" s="3"/>
      <c r="G47" s="3"/>
      <c r="H47" s="3"/>
      <c r="I47" s="3"/>
      <c r="J47" s="3"/>
      <c r="K47" s="3"/>
      <c r="L47" s="3"/>
      <c r="M47" s="171"/>
      <c r="N47" s="172"/>
      <c r="O47" s="178"/>
      <c r="P47" s="70"/>
      <c r="Q47" s="179"/>
      <c r="R47" s="174"/>
      <c r="S47" s="175"/>
      <c r="T47" s="175"/>
      <c r="U47" s="96"/>
      <c r="V47" s="176"/>
      <c r="W47" s="96"/>
      <c r="X47" s="96"/>
      <c r="Y47" s="96"/>
      <c r="Z47" s="96"/>
      <c r="AA47" s="96"/>
      <c r="AB47" s="177"/>
      <c r="AC47" s="170"/>
      <c r="AD47" s="96"/>
      <c r="AE47" s="96"/>
      <c r="AF47" s="96"/>
      <c r="AG47" s="96"/>
      <c r="AH47" s="96"/>
      <c r="AI47" s="177"/>
      <c r="AJ47" s="170"/>
      <c r="AK47" s="2"/>
    </row>
    <row r="48" spans="1:37" ht="16.5">
      <c r="A48" s="62"/>
      <c r="B48" s="163" t="s">
        <v>62</v>
      </c>
      <c r="C48" s="163"/>
      <c r="D48" s="164"/>
      <c r="E48" s="164"/>
      <c r="F48" s="164"/>
      <c r="G48" s="164"/>
      <c r="H48" s="164"/>
      <c r="I48" s="164"/>
      <c r="J48" s="164"/>
      <c r="K48" s="164"/>
      <c r="L48" s="3"/>
      <c r="M48" s="171"/>
      <c r="N48" s="172"/>
      <c r="O48" s="166"/>
      <c r="P48" s="70"/>
      <c r="Q48" s="173"/>
      <c r="R48" s="174"/>
      <c r="S48" s="175"/>
      <c r="T48" s="175"/>
      <c r="U48" s="95"/>
      <c r="V48" s="176"/>
      <c r="W48" s="96"/>
      <c r="X48" s="96"/>
      <c r="Y48" s="96"/>
      <c r="Z48" s="96"/>
      <c r="AA48" s="96"/>
      <c r="AB48" s="177"/>
      <c r="AC48" s="170"/>
      <c r="AD48" s="96"/>
      <c r="AE48" s="96"/>
      <c r="AF48" s="96"/>
      <c r="AG48" s="96"/>
      <c r="AH48" s="96"/>
      <c r="AI48" s="177"/>
      <c r="AJ48" s="170"/>
      <c r="AK48" s="2"/>
    </row>
    <row r="49" spans="1:36" ht="16.5">
      <c r="A49" s="62"/>
      <c r="B49" s="165" t="s">
        <v>63</v>
      </c>
      <c r="C49" s="165"/>
      <c r="D49" s="165"/>
      <c r="E49" s="165"/>
      <c r="F49" s="165"/>
      <c r="G49" s="165"/>
      <c r="H49" s="165"/>
      <c r="I49" s="165"/>
      <c r="J49" s="165"/>
      <c r="K49" s="165"/>
      <c r="L49" s="3"/>
      <c r="M49" s="171"/>
      <c r="N49" s="172"/>
      <c r="O49" s="166"/>
      <c r="P49" s="70"/>
      <c r="Q49" s="173"/>
      <c r="R49" s="174"/>
      <c r="S49" s="175"/>
      <c r="T49" s="175"/>
      <c r="U49" s="96"/>
      <c r="V49" s="176"/>
      <c r="W49" s="96"/>
      <c r="X49" s="96"/>
      <c r="Y49" s="96"/>
      <c r="Z49" s="96"/>
      <c r="AA49" s="96"/>
      <c r="AB49" s="177"/>
      <c r="AC49" s="170"/>
      <c r="AD49" s="96"/>
      <c r="AE49" s="96"/>
      <c r="AF49" s="96"/>
      <c r="AG49" s="96"/>
      <c r="AH49" s="96"/>
      <c r="AI49" s="177"/>
      <c r="AJ49" s="170"/>
    </row>
    <row r="50" spans="1:36" ht="18">
      <c r="A50" s="62"/>
      <c r="B50" s="48"/>
      <c r="C50" s="48"/>
      <c r="D50" s="3"/>
      <c r="E50" s="3"/>
      <c r="F50" s="3"/>
      <c r="G50" s="3"/>
      <c r="H50" s="3"/>
      <c r="I50" s="3"/>
      <c r="J50" s="3"/>
      <c r="K50" s="3"/>
      <c r="L50" s="3"/>
      <c r="M50" s="74"/>
      <c r="N50" s="76"/>
      <c r="O50" s="74"/>
      <c r="P50" s="83"/>
      <c r="Q50" s="84"/>
      <c r="R50" s="83"/>
      <c r="S50" s="83"/>
      <c r="T50" s="83"/>
      <c r="U50" s="83"/>
      <c r="V50" s="83"/>
      <c r="W50" s="83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3:36" ht="18">
      <c r="M51" s="74"/>
      <c r="N51" s="76"/>
      <c r="O51" s="74"/>
      <c r="P51" s="83"/>
      <c r="Q51" s="84"/>
      <c r="R51" s="83"/>
      <c r="S51" s="83"/>
      <c r="T51" s="83"/>
      <c r="U51" s="83"/>
      <c r="V51" s="83"/>
      <c r="W51" s="83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3:36" ht="18">
      <c r="M52" s="74"/>
      <c r="N52" s="76"/>
      <c r="O52" s="74"/>
      <c r="P52" s="83"/>
      <c r="Q52" s="84"/>
      <c r="R52" s="83"/>
      <c r="S52" s="83"/>
      <c r="T52" s="83"/>
      <c r="U52" s="83"/>
      <c r="V52" s="83"/>
      <c r="W52" s="83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3:36" ht="18">
      <c r="M53" s="74"/>
      <c r="N53" s="76"/>
      <c r="O53" s="74"/>
      <c r="P53" s="83"/>
      <c r="Q53" s="84"/>
      <c r="R53" s="83"/>
      <c r="S53" s="83"/>
      <c r="T53" s="83"/>
      <c r="U53" s="83"/>
      <c r="V53" s="83"/>
      <c r="W53" s="83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3:36" ht="18">
      <c r="M54" s="74"/>
      <c r="N54" s="76"/>
      <c r="O54" s="85"/>
      <c r="P54" s="83"/>
      <c r="Q54" s="84"/>
      <c r="R54" s="83"/>
      <c r="S54" s="83"/>
      <c r="T54" s="83"/>
      <c r="U54" s="83"/>
      <c r="V54" s="83"/>
      <c r="W54" s="83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</sheetData>
  <sheetProtection/>
  <mergeCells count="225">
    <mergeCell ref="AI13:AI14"/>
    <mergeCell ref="AJ13:AJ14"/>
    <mergeCell ref="AI15:AI16"/>
    <mergeCell ref="AJ15:AJ16"/>
    <mergeCell ref="AI17:AI18"/>
    <mergeCell ref="AJ17:AJ18"/>
    <mergeCell ref="V13:V14"/>
    <mergeCell ref="V15:V16"/>
    <mergeCell ref="V17:V18"/>
    <mergeCell ref="AB13:AB14"/>
    <mergeCell ref="AC13:AC14"/>
    <mergeCell ref="AB15:AB16"/>
    <mergeCell ref="AC15:AC16"/>
    <mergeCell ref="AB17:AB18"/>
    <mergeCell ref="AC17:AC18"/>
    <mergeCell ref="R17:R18"/>
    <mergeCell ref="S13:S14"/>
    <mergeCell ref="T13:T14"/>
    <mergeCell ref="S15:S16"/>
    <mergeCell ref="T15:T16"/>
    <mergeCell ref="S17:S18"/>
    <mergeCell ref="T17:T18"/>
    <mergeCell ref="M13:M14"/>
    <mergeCell ref="M15:M16"/>
    <mergeCell ref="M17:M18"/>
    <mergeCell ref="Q13:Q14"/>
    <mergeCell ref="Q15:Q16"/>
    <mergeCell ref="Q17:Q18"/>
    <mergeCell ref="N13:N14"/>
    <mergeCell ref="N15:N16"/>
    <mergeCell ref="N17:N18"/>
    <mergeCell ref="O13:O14"/>
    <mergeCell ref="O15:O16"/>
    <mergeCell ref="O17:O18"/>
    <mergeCell ref="R13:R14"/>
    <mergeCell ref="R15:R16"/>
    <mergeCell ref="B48:K48"/>
    <mergeCell ref="B49:K49"/>
    <mergeCell ref="M30:W30"/>
    <mergeCell ref="M31:N33"/>
    <mergeCell ref="O31:O33"/>
    <mergeCell ref="P31:P33"/>
    <mergeCell ref="Q31:Q33"/>
    <mergeCell ref="R31:W31"/>
    <mergeCell ref="M38:M39"/>
    <mergeCell ref="V38:V39"/>
    <mergeCell ref="R34:R35"/>
    <mergeCell ref="S34:S35"/>
    <mergeCell ref="T34:T35"/>
    <mergeCell ref="V34:V35"/>
    <mergeCell ref="AB21:AB22"/>
    <mergeCell ref="AC21:AC22"/>
    <mergeCell ref="AI21:AI22"/>
    <mergeCell ref="AJ21:AJ22"/>
    <mergeCell ref="M21:M22"/>
    <mergeCell ref="N21:N22"/>
    <mergeCell ref="O21:O22"/>
    <mergeCell ref="Q21:Q22"/>
    <mergeCell ref="R21:R22"/>
    <mergeCell ref="S21:S22"/>
    <mergeCell ref="T21:T22"/>
    <mergeCell ref="V21:V22"/>
    <mergeCell ref="AB19:AB20"/>
    <mergeCell ref="AC19:AC20"/>
    <mergeCell ref="AI19:AI20"/>
    <mergeCell ref="AJ19:AJ20"/>
    <mergeCell ref="M19:M20"/>
    <mergeCell ref="N19:N20"/>
    <mergeCell ref="O19:O20"/>
    <mergeCell ref="Q19:Q20"/>
    <mergeCell ref="R19:R20"/>
    <mergeCell ref="S19:S20"/>
    <mergeCell ref="T19:T20"/>
    <mergeCell ref="V19:V20"/>
    <mergeCell ref="T11:T12"/>
    <mergeCell ref="V11:V12"/>
    <mergeCell ref="AB11:AB12"/>
    <mergeCell ref="AC11:AC12"/>
    <mergeCell ref="AI11:AI12"/>
    <mergeCell ref="AJ11:AJ12"/>
    <mergeCell ref="M11:M12"/>
    <mergeCell ref="N11:N12"/>
    <mergeCell ref="O11:O12"/>
    <mergeCell ref="Q11:Q12"/>
    <mergeCell ref="R11:R12"/>
    <mergeCell ref="S11:S12"/>
    <mergeCell ref="T9:T10"/>
    <mergeCell ref="V9:V10"/>
    <mergeCell ref="AB9:AB10"/>
    <mergeCell ref="AC9:AC10"/>
    <mergeCell ref="AI9:AI10"/>
    <mergeCell ref="AJ9:AJ10"/>
    <mergeCell ref="M9:M10"/>
    <mergeCell ref="N9:N10"/>
    <mergeCell ref="O9:O10"/>
    <mergeCell ref="Q9:Q10"/>
    <mergeCell ref="R9:R10"/>
    <mergeCell ref="S9:S10"/>
    <mergeCell ref="T7:T8"/>
    <mergeCell ref="V7:V8"/>
    <mergeCell ref="AB7:AB8"/>
    <mergeCell ref="AC7:AC8"/>
    <mergeCell ref="AI7:AI8"/>
    <mergeCell ref="AJ7:AJ8"/>
    <mergeCell ref="M7:M8"/>
    <mergeCell ref="N7:N8"/>
    <mergeCell ref="O7:O8"/>
    <mergeCell ref="Q7:Q8"/>
    <mergeCell ref="R7:R8"/>
    <mergeCell ref="S7:S8"/>
    <mergeCell ref="T5:T6"/>
    <mergeCell ref="U5:V5"/>
    <mergeCell ref="W5:AA5"/>
    <mergeCell ref="AB5:AC6"/>
    <mergeCell ref="AD5:AH5"/>
    <mergeCell ref="AI5:AJ6"/>
    <mergeCell ref="M2:AJ2"/>
    <mergeCell ref="M4:P4"/>
    <mergeCell ref="Q4:T4"/>
    <mergeCell ref="M5:M6"/>
    <mergeCell ref="N5:N6"/>
    <mergeCell ref="O5:O6"/>
    <mergeCell ref="P5:P6"/>
    <mergeCell ref="Q5:Q6"/>
    <mergeCell ref="R5:R6"/>
    <mergeCell ref="S5:S6"/>
    <mergeCell ref="B1:K1"/>
    <mergeCell ref="B2:C3"/>
    <mergeCell ref="D2:D3"/>
    <mergeCell ref="E2:E3"/>
    <mergeCell ref="F2:F3"/>
    <mergeCell ref="G2:K2"/>
    <mergeCell ref="M34:M35"/>
    <mergeCell ref="N34:N35"/>
    <mergeCell ref="O34:O35"/>
    <mergeCell ref="B16:K16"/>
    <mergeCell ref="B17:C19"/>
    <mergeCell ref="D17:D19"/>
    <mergeCell ref="E17:E19"/>
    <mergeCell ref="F17:F19"/>
    <mergeCell ref="G17:K17"/>
    <mergeCell ref="AB34:AB35"/>
    <mergeCell ref="AC34:AC35"/>
    <mergeCell ref="AI34:AI35"/>
    <mergeCell ref="AC36:AC37"/>
    <mergeCell ref="AI36:AI37"/>
    <mergeCell ref="AJ34:AJ35"/>
    <mergeCell ref="M36:M37"/>
    <mergeCell ref="N36:N37"/>
    <mergeCell ref="O36:O37"/>
    <mergeCell ref="Q36:Q37"/>
    <mergeCell ref="R36:R37"/>
    <mergeCell ref="S36:S37"/>
    <mergeCell ref="T36:T37"/>
    <mergeCell ref="V36:V37"/>
    <mergeCell ref="AB36:AB37"/>
    <mergeCell ref="AJ36:AJ37"/>
    <mergeCell ref="AI40:AI41"/>
    <mergeCell ref="AJ40:AJ41"/>
    <mergeCell ref="N38:N39"/>
    <mergeCell ref="O38:O39"/>
    <mergeCell ref="Q38:Q39"/>
    <mergeCell ref="R38:R39"/>
    <mergeCell ref="S38:S39"/>
    <mergeCell ref="T38:T39"/>
    <mergeCell ref="AB38:AB39"/>
    <mergeCell ref="V42:V43"/>
    <mergeCell ref="AB42:AB43"/>
    <mergeCell ref="AH38:AH39"/>
    <mergeCell ref="M40:M41"/>
    <mergeCell ref="N40:N41"/>
    <mergeCell ref="O40:O41"/>
    <mergeCell ref="Q40:Q41"/>
    <mergeCell ref="R40:R41"/>
    <mergeCell ref="S40:S41"/>
    <mergeCell ref="T40:T41"/>
    <mergeCell ref="V40:V41"/>
    <mergeCell ref="AB40:AB41"/>
    <mergeCell ref="AC40:AC41"/>
    <mergeCell ref="AC42:AC43"/>
    <mergeCell ref="AI42:AI43"/>
    <mergeCell ref="AC44:AC45"/>
    <mergeCell ref="AI44:AI45"/>
    <mergeCell ref="AC46:AC47"/>
    <mergeCell ref="AI46:AI47"/>
    <mergeCell ref="AJ42:AJ43"/>
    <mergeCell ref="M44:M45"/>
    <mergeCell ref="N44:N45"/>
    <mergeCell ref="O44:O45"/>
    <mergeCell ref="Q44:Q45"/>
    <mergeCell ref="R44:R45"/>
    <mergeCell ref="S44:S45"/>
    <mergeCell ref="T44:T45"/>
    <mergeCell ref="V44:V45"/>
    <mergeCell ref="AB44:AB45"/>
    <mergeCell ref="AJ44:AJ45"/>
    <mergeCell ref="M42:M43"/>
    <mergeCell ref="N42:N43"/>
    <mergeCell ref="O42:O43"/>
    <mergeCell ref="Q42:Q43"/>
    <mergeCell ref="R42:R43"/>
    <mergeCell ref="S42:S43"/>
    <mergeCell ref="T42:T43"/>
    <mergeCell ref="AJ46:AJ47"/>
    <mergeCell ref="M48:M49"/>
    <mergeCell ref="N48:N49"/>
    <mergeCell ref="O48:O49"/>
    <mergeCell ref="Q48:Q49"/>
    <mergeCell ref="R48:R49"/>
    <mergeCell ref="S48:S49"/>
    <mergeCell ref="T48:T49"/>
    <mergeCell ref="V48:V49"/>
    <mergeCell ref="AB48:AB49"/>
    <mergeCell ref="AC48:AC49"/>
    <mergeCell ref="AI48:AI49"/>
    <mergeCell ref="AJ48:AJ49"/>
    <mergeCell ref="M46:M47"/>
    <mergeCell ref="N46:N47"/>
    <mergeCell ref="O46:O47"/>
    <mergeCell ref="Q46:Q47"/>
    <mergeCell ref="R46:R47"/>
    <mergeCell ref="S46:S47"/>
    <mergeCell ref="T46:T47"/>
    <mergeCell ref="V46:V47"/>
    <mergeCell ref="AB46:AB47"/>
  </mergeCells>
  <printOptions/>
  <pageMargins left="0.7" right="0.7" top="0.787401575" bottom="0.7874015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Andreas</cp:lastModifiedBy>
  <cp:lastPrinted>2011-03-05T10:43:04Z</cp:lastPrinted>
  <dcterms:created xsi:type="dcterms:W3CDTF">2002-12-07T12:54:54Z</dcterms:created>
  <dcterms:modified xsi:type="dcterms:W3CDTF">2013-05-28T05:35:28Z</dcterms:modified>
  <cp:category/>
  <cp:version/>
  <cp:contentType/>
  <cp:contentStatus/>
</cp:coreProperties>
</file>