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"/>
    </mc:Choice>
  </mc:AlternateContent>
  <bookViews>
    <workbookView xWindow="0" yWindow="0" windowWidth="23040" windowHeight="9048" activeTab="3"/>
  </bookViews>
  <sheets>
    <sheet name="1.Rennen" sheetId="16" r:id="rId1"/>
    <sheet name="2.Rennen" sheetId="18" r:id="rId2"/>
    <sheet name="3.Rennen" sheetId="19" r:id="rId3"/>
    <sheet name="4.Rennen" sheetId="21" r:id="rId4"/>
    <sheet name="Fahreraufteilung" sheetId="17" r:id="rId5"/>
  </sheets>
  <calcPr calcId="152511"/>
</workbook>
</file>

<file path=xl/calcChain.xml><?xml version="1.0" encoding="utf-8"?>
<calcChain xmlns="http://schemas.openxmlformats.org/spreadsheetml/2006/main">
  <c r="O55" i="21" l="1"/>
  <c r="O54" i="21"/>
  <c r="O47" i="21"/>
  <c r="O46" i="21"/>
  <c r="O67" i="21"/>
  <c r="O66" i="21"/>
  <c r="O73" i="21"/>
  <c r="O69" i="21"/>
  <c r="O72" i="21"/>
  <c r="O70" i="21"/>
  <c r="O75" i="21"/>
  <c r="D49" i="21"/>
  <c r="D46" i="21"/>
  <c r="D56" i="21"/>
  <c r="C26" i="21"/>
  <c r="C31" i="21"/>
  <c r="C27" i="21"/>
  <c r="C29" i="21"/>
  <c r="C30" i="21"/>
  <c r="J18" i="21"/>
  <c r="J19" i="21"/>
  <c r="J20" i="21"/>
  <c r="J21" i="21"/>
  <c r="J17" i="21"/>
  <c r="I17" i="21"/>
  <c r="I18" i="21"/>
  <c r="I19" i="21"/>
  <c r="I20" i="21"/>
  <c r="I21" i="21"/>
  <c r="I16" i="21"/>
  <c r="O74" i="21"/>
  <c r="O71" i="21"/>
  <c r="O68" i="21"/>
  <c r="O60" i="21"/>
  <c r="O59" i="21"/>
  <c r="O58" i="21"/>
  <c r="O53" i="21"/>
  <c r="O65" i="21"/>
  <c r="O64" i="21"/>
  <c r="O57" i="21"/>
  <c r="O56" i="21"/>
  <c r="O52" i="21"/>
  <c r="O51" i="21"/>
  <c r="D55" i="21"/>
  <c r="F56" i="21" s="1"/>
  <c r="D53" i="21"/>
  <c r="O63" i="21"/>
  <c r="D51" i="21"/>
  <c r="O50" i="21"/>
  <c r="D50" i="21"/>
  <c r="O62" i="21"/>
  <c r="D54" i="21"/>
  <c r="O61" i="21"/>
  <c r="O49" i="21"/>
  <c r="D48" i="21"/>
  <c r="O48" i="21"/>
  <c r="D52" i="21"/>
  <c r="D47" i="21"/>
  <c r="C28" i="21"/>
  <c r="G28" i="21" s="1"/>
  <c r="O59" i="19"/>
  <c r="O58" i="19"/>
  <c r="O67" i="19"/>
  <c r="O63" i="19"/>
  <c r="O62" i="19"/>
  <c r="O52" i="19"/>
  <c r="O53" i="19"/>
  <c r="O51" i="19"/>
  <c r="O50" i="19"/>
  <c r="O73" i="19"/>
  <c r="O71" i="19"/>
  <c r="D57" i="19"/>
  <c r="D54" i="19"/>
  <c r="D51" i="19"/>
  <c r="D50" i="19"/>
  <c r="J19" i="19"/>
  <c r="J20" i="19"/>
  <c r="J21" i="19"/>
  <c r="J22" i="19"/>
  <c r="J23" i="19"/>
  <c r="J18" i="19"/>
  <c r="I18" i="19"/>
  <c r="I19" i="19"/>
  <c r="I20" i="19"/>
  <c r="I21" i="19"/>
  <c r="I22" i="19"/>
  <c r="I23" i="19"/>
  <c r="I17" i="19"/>
  <c r="O72" i="19"/>
  <c r="O66" i="19"/>
  <c r="O65" i="19"/>
  <c r="O61" i="19"/>
  <c r="O60" i="19"/>
  <c r="O55" i="19"/>
  <c r="O54" i="19"/>
  <c r="O70" i="19"/>
  <c r="O57" i="19"/>
  <c r="O56" i="19"/>
  <c r="O69" i="19"/>
  <c r="O68" i="19"/>
  <c r="D56" i="19"/>
  <c r="D55" i="19"/>
  <c r="F56" i="19" s="1"/>
  <c r="D52" i="19"/>
  <c r="O64" i="19"/>
  <c r="D59" i="19"/>
  <c r="D53" i="19"/>
  <c r="D58" i="19"/>
  <c r="F58" i="19"/>
  <c r="C34" i="19"/>
  <c r="C33" i="19"/>
  <c r="C30" i="19"/>
  <c r="C27" i="19"/>
  <c r="C28" i="19"/>
  <c r="C32" i="19"/>
  <c r="C29" i="19"/>
  <c r="C31" i="19"/>
  <c r="O69" i="18"/>
  <c r="O68" i="18"/>
  <c r="O72" i="18"/>
  <c r="O70" i="18"/>
  <c r="O71" i="18"/>
  <c r="D59" i="18"/>
  <c r="D60" i="18"/>
  <c r="C29" i="18"/>
  <c r="C30" i="18"/>
  <c r="C32" i="18"/>
  <c r="C33" i="18"/>
  <c r="C35" i="18"/>
  <c r="C31" i="18"/>
  <c r="C34" i="18"/>
  <c r="C28" i="18"/>
  <c r="J20" i="18"/>
  <c r="J21" i="18"/>
  <c r="J22" i="18"/>
  <c r="J23" i="18"/>
  <c r="J24" i="18"/>
  <c r="J19" i="18"/>
  <c r="I19" i="18"/>
  <c r="I20" i="18"/>
  <c r="I21" i="18"/>
  <c r="I22" i="18"/>
  <c r="I23" i="18"/>
  <c r="I24" i="18"/>
  <c r="I18" i="18"/>
  <c r="O67" i="18"/>
  <c r="O64" i="18"/>
  <c r="O63" i="18"/>
  <c r="O66" i="18"/>
  <c r="O60" i="18"/>
  <c r="O59" i="18"/>
  <c r="O58" i="18"/>
  <c r="O57" i="18"/>
  <c r="O56" i="18"/>
  <c r="O55" i="18"/>
  <c r="D58" i="18"/>
  <c r="F59" i="18" s="1"/>
  <c r="O65" i="18"/>
  <c r="D56" i="18"/>
  <c r="O54" i="18"/>
  <c r="D54" i="18"/>
  <c r="O53" i="18"/>
  <c r="D53" i="18"/>
  <c r="O62" i="18"/>
  <c r="D57" i="18"/>
  <c r="F58" i="18" s="1"/>
  <c r="O61" i="18"/>
  <c r="D52" i="18"/>
  <c r="O52" i="18"/>
  <c r="D55" i="18"/>
  <c r="F56" i="18" s="1"/>
  <c r="O51" i="18"/>
  <c r="D51" i="18"/>
  <c r="O55" i="16"/>
  <c r="O56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7" i="16"/>
  <c r="O58" i="16"/>
  <c r="O42" i="16"/>
  <c r="F55" i="18" l="1"/>
  <c r="F51" i="21"/>
  <c r="F49" i="21"/>
  <c r="F47" i="21"/>
  <c r="F52" i="21"/>
  <c r="F50" i="21"/>
  <c r="F55" i="21"/>
  <c r="F53" i="21"/>
  <c r="F48" i="21"/>
  <c r="F54" i="21"/>
  <c r="G27" i="21"/>
  <c r="G29" i="21"/>
  <c r="G31" i="21"/>
  <c r="G30" i="21"/>
  <c r="G29" i="19"/>
  <c r="F51" i="19"/>
  <c r="F53" i="19"/>
  <c r="F57" i="19"/>
  <c r="F52" i="19"/>
  <c r="F59" i="19"/>
  <c r="F55" i="19"/>
  <c r="F54" i="19"/>
  <c r="F34" i="19"/>
  <c r="G32" i="19"/>
  <c r="G31" i="19"/>
  <c r="G30" i="19"/>
  <c r="G34" i="19"/>
  <c r="F29" i="19"/>
  <c r="F32" i="19"/>
  <c r="F31" i="19"/>
  <c r="G33" i="19"/>
  <c r="F30" i="19"/>
  <c r="F28" i="19"/>
  <c r="F33" i="19"/>
  <c r="F57" i="18"/>
  <c r="F60" i="18"/>
  <c r="F53" i="18"/>
  <c r="F54" i="18"/>
  <c r="G32" i="18"/>
  <c r="F32" i="18"/>
  <c r="F35" i="18"/>
  <c r="F34" i="18"/>
  <c r="F52" i="18"/>
  <c r="G35" i="18"/>
  <c r="G34" i="18"/>
  <c r="G30" i="18"/>
  <c r="G31" i="18"/>
  <c r="F29" i="18"/>
  <c r="F30" i="18"/>
  <c r="G33" i="18"/>
  <c r="F31" i="18"/>
  <c r="F33" i="18"/>
  <c r="J17" i="16"/>
  <c r="J18" i="16"/>
  <c r="J19" i="16"/>
  <c r="J16" i="16"/>
  <c r="I16" i="16"/>
  <c r="I17" i="16"/>
  <c r="I18" i="16"/>
  <c r="I19" i="16"/>
  <c r="I15" i="16"/>
  <c r="D43" i="16" l="1"/>
  <c r="D44" i="16"/>
  <c r="D45" i="16"/>
  <c r="D46" i="16"/>
  <c r="D47" i="16"/>
  <c r="D48" i="16"/>
  <c r="D49" i="16"/>
  <c r="C24" i="16"/>
  <c r="C26" i="16"/>
  <c r="C27" i="16"/>
  <c r="C25" i="16"/>
  <c r="C28" i="16"/>
  <c r="C23" i="16"/>
  <c r="S51" i="16"/>
  <c r="S46" i="16"/>
  <c r="S54" i="16"/>
  <c r="S44" i="16"/>
  <c r="D42" i="16"/>
  <c r="F25" i="16" l="1"/>
  <c r="F27" i="16"/>
  <c r="F28" i="16"/>
  <c r="F26" i="16"/>
  <c r="F24" i="16"/>
  <c r="G28" i="16"/>
  <c r="G27" i="16"/>
  <c r="G26" i="16"/>
  <c r="G25" i="16"/>
  <c r="F47" i="16"/>
  <c r="F45" i="16"/>
  <c r="F46" i="16"/>
  <c r="F44" i="16"/>
  <c r="F43" i="16"/>
  <c r="C25" i="21"/>
  <c r="F31" i="21" l="1"/>
  <c r="F27" i="21"/>
  <c r="F29" i="21"/>
  <c r="F28" i="21"/>
  <c r="F30" i="21"/>
  <c r="F26" i="21"/>
</calcChain>
</file>

<file path=xl/comments1.xml><?xml version="1.0" encoding="utf-8"?>
<comments xmlns="http://schemas.openxmlformats.org/spreadsheetml/2006/main">
  <authors>
    <author>DIETER</author>
  </authors>
  <commentList>
    <comment ref="P35" authorId="0" shapeId="0">
      <text>
        <r>
          <rPr>
            <b/>
            <sz val="9"/>
            <color indexed="81"/>
            <rFont val="Tahoma"/>
            <family val="2"/>
          </rPr>
          <t>Lichtreparatur unter Parc Ferme Bedingungen</t>
        </r>
      </text>
    </comment>
  </commentList>
</comments>
</file>

<file path=xl/comments2.xml><?xml version="1.0" encoding="utf-8"?>
<comments xmlns="http://schemas.openxmlformats.org/spreadsheetml/2006/main">
  <authors>
    <author>DIETER</author>
  </authors>
  <commentList>
    <comment ref="P31" authorId="0" shapeId="0">
      <text>
        <r>
          <rPr>
            <b/>
            <sz val="9"/>
            <color indexed="81"/>
            <rFont val="Tahoma"/>
            <family val="2"/>
          </rPr>
          <t>Mindestgewicht und vorderer Reifendurchmesser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vorderer Reifendurchmesser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Mindesthöhe</t>
        </r>
      </text>
    </comment>
  </commentList>
</comments>
</file>

<file path=xl/comments3.xml><?xml version="1.0" encoding="utf-8"?>
<comments xmlns="http://schemas.openxmlformats.org/spreadsheetml/2006/main">
  <authors>
    <author>DIETER</author>
  </authors>
  <commentList>
    <comment ref="P28" authorId="0" shapeId="0">
      <text>
        <r>
          <rPr>
            <sz val="9"/>
            <color indexed="81"/>
            <rFont val="Tahoma"/>
            <family val="2"/>
          </rPr>
          <t>Reifendurchmesser</t>
        </r>
      </text>
    </comment>
  </commentList>
</comments>
</file>

<file path=xl/sharedStrings.xml><?xml version="1.0" encoding="utf-8"?>
<sst xmlns="http://schemas.openxmlformats.org/spreadsheetml/2006/main" count="982" uniqueCount="133">
  <si>
    <t>Chassis</t>
  </si>
  <si>
    <t>TEAM</t>
  </si>
  <si>
    <t>Teamchef</t>
  </si>
  <si>
    <t>FahrerIn</t>
  </si>
  <si>
    <t>Andi Tögel</t>
  </si>
  <si>
    <t>Mike Lang</t>
  </si>
  <si>
    <t>Alex Tögel</t>
  </si>
  <si>
    <t>Dieter Mayr</t>
  </si>
  <si>
    <t>Platz</t>
  </si>
  <si>
    <t>gewählte Spur</t>
  </si>
  <si>
    <t>Team</t>
  </si>
  <si>
    <t>Fahrzeug</t>
  </si>
  <si>
    <t>Rückstand zum</t>
  </si>
  <si>
    <t>Qualifying</t>
  </si>
  <si>
    <t>Ersten</t>
  </si>
  <si>
    <t>Vorigen</t>
  </si>
  <si>
    <t>Zeit</t>
  </si>
  <si>
    <t>Rennleitung:</t>
  </si>
  <si>
    <t>Spur 1</t>
  </si>
  <si>
    <t>Spur 2</t>
  </si>
  <si>
    <t>Spur 3</t>
  </si>
  <si>
    <t>Spur 4</t>
  </si>
  <si>
    <t>Spur 5</t>
  </si>
  <si>
    <t>Runden</t>
  </si>
  <si>
    <t>►neu</t>
  </si>
  <si>
    <t>◄</t>
  </si>
  <si>
    <t>▲1</t>
  </si>
  <si>
    <t>▼1</t>
  </si>
  <si>
    <t xml:space="preserve"> FahrerIn</t>
  </si>
  <si>
    <t>Wolfgang Mitschka</t>
  </si>
  <si>
    <t>Gesamt- runden</t>
  </si>
  <si>
    <t>1. Lauf</t>
  </si>
  <si>
    <t>2. Lauf</t>
  </si>
  <si>
    <t>3. Lauf</t>
  </si>
  <si>
    <t>4. Lauf</t>
  </si>
  <si>
    <t>Strafe</t>
  </si>
  <si>
    <r>
      <rPr>
        <b/>
        <sz val="10"/>
        <rFont val="Arial"/>
        <family val="2"/>
      </rPr>
      <t xml:space="preserve">Mot. Nr. </t>
    </r>
    <r>
      <rPr>
        <b/>
        <sz val="8"/>
        <color indexed="10"/>
        <rFont val="Arial"/>
        <family val="2"/>
      </rPr>
      <t>(gewählt)</t>
    </r>
  </si>
  <si>
    <t>Temperatur</t>
  </si>
  <si>
    <t>Luftfeuchtigkeit</t>
  </si>
  <si>
    <t>1. Renntag</t>
  </si>
  <si>
    <t>gestellter Bison1, 15 Min pro Spur</t>
  </si>
  <si>
    <t>Abstand Voriger</t>
  </si>
  <si>
    <t>▲2</t>
  </si>
  <si>
    <t>▼2</t>
  </si>
  <si>
    <r>
      <t>Punkte</t>
    </r>
    <r>
      <rPr>
        <b/>
        <sz val="7"/>
        <rFont val="Arial"/>
        <family val="2"/>
      </rPr>
      <t xml:space="preserve"> </t>
    </r>
    <r>
      <rPr>
        <b/>
        <sz val="6"/>
        <color indexed="10"/>
        <rFont val="Arial"/>
        <family val="2"/>
      </rPr>
      <t>ohne Streicher</t>
    </r>
  </si>
  <si>
    <t>Leo Rebler</t>
  </si>
  <si>
    <t>SLOTDEVILS</t>
  </si>
  <si>
    <t>Roman Grunner</t>
  </si>
  <si>
    <t>Marko Neumayer</t>
  </si>
  <si>
    <t xml:space="preserve">GAMMA </t>
  </si>
  <si>
    <t>Punkte</t>
  </si>
  <si>
    <t>ASR</t>
  </si>
  <si>
    <t>SCRV</t>
  </si>
  <si>
    <t>SLOTANGELS</t>
  </si>
  <si>
    <t>REVER5E</t>
  </si>
  <si>
    <t>Marvin Schmidt</t>
  </si>
  <si>
    <t>Walter Lemböck</t>
  </si>
  <si>
    <t>Gerhard Fischer</t>
  </si>
  <si>
    <t>Helmut Schmidt</t>
  </si>
  <si>
    <t>MK4</t>
  </si>
  <si>
    <t>BMW V12 LMR</t>
  </si>
  <si>
    <t>HPA</t>
  </si>
  <si>
    <t>Semi WOHU</t>
  </si>
  <si>
    <t>▲3</t>
  </si>
  <si>
    <r>
      <t xml:space="preserve">Meisterschaftsstand            </t>
    </r>
    <r>
      <rPr>
        <b/>
        <sz val="12"/>
        <color indexed="10"/>
        <rFont val="Arial"/>
        <family val="2"/>
      </rPr>
      <t xml:space="preserve"> Team  </t>
    </r>
    <r>
      <rPr>
        <b/>
        <sz val="12"/>
        <color indexed="13"/>
        <rFont val="Arial"/>
        <family val="2"/>
      </rPr>
      <t xml:space="preserve">           5h Le Mans</t>
    </r>
  </si>
  <si>
    <r>
      <t xml:space="preserve">Meisterschaftsstand           </t>
    </r>
    <r>
      <rPr>
        <b/>
        <sz val="12"/>
        <color indexed="10"/>
        <rFont val="Arial"/>
        <family val="2"/>
      </rPr>
      <t xml:space="preserve"> Fahrer </t>
    </r>
    <r>
      <rPr>
        <b/>
        <sz val="12"/>
        <color indexed="13"/>
        <rFont val="Arial"/>
        <family val="2"/>
      </rPr>
      <t xml:space="preserve">           5h Le Mans</t>
    </r>
  </si>
  <si>
    <t>▲4</t>
  </si>
  <si>
    <t>▼4</t>
  </si>
  <si>
    <t>▼3</t>
  </si>
  <si>
    <t>Finale kann nur bei Teilnahme als Streicher gewertet werden!</t>
  </si>
  <si>
    <t>Slotmodus</t>
  </si>
  <si>
    <t>SRT</t>
  </si>
  <si>
    <t>Peter Siding</t>
  </si>
  <si>
    <t>Poldi Karla</t>
  </si>
  <si>
    <t>SMD</t>
  </si>
  <si>
    <t>Mario Rada</t>
  </si>
  <si>
    <t>17°</t>
  </si>
  <si>
    <t>Gerhard Neuhold</t>
  </si>
  <si>
    <t>Porsche 962 KH</t>
  </si>
  <si>
    <t>Fredi Lippert</t>
  </si>
  <si>
    <t>Mercedes CLR 99</t>
  </si>
  <si>
    <t>MD 316</t>
  </si>
  <si>
    <t xml:space="preserve">Porsche Joest </t>
  </si>
  <si>
    <t>Oreca 06</t>
  </si>
  <si>
    <r>
      <t xml:space="preserve">5h  LE MANS </t>
    </r>
    <r>
      <rPr>
        <b/>
        <sz val="36"/>
        <color indexed="10"/>
        <rFont val="Arial"/>
        <family val="2"/>
      </rPr>
      <t xml:space="preserve">2016/17 </t>
    </r>
    <r>
      <rPr>
        <b/>
        <sz val="36"/>
        <color rgb="FFFFFF00"/>
        <rFont val="Arial"/>
        <family val="2"/>
      </rPr>
      <t>ARZD</t>
    </r>
  </si>
  <si>
    <t>Mindestens 30% in Dreierteams und 40% in Zweierteams</t>
  </si>
  <si>
    <t>SA</t>
  </si>
  <si>
    <t>SRT (Finale mit Grillerei und Tombola)</t>
  </si>
  <si>
    <t>Tombola für alle Teilnehmer mit 4 oder 5 Teilnahmen!</t>
  </si>
  <si>
    <t>,</t>
  </si>
  <si>
    <t>2. Renntag</t>
  </si>
  <si>
    <t>ASR 2</t>
  </si>
  <si>
    <t>SLOT DEVILS</t>
  </si>
  <si>
    <t>Franz Lang</t>
  </si>
  <si>
    <t>Michi Reiffenstein</t>
  </si>
  <si>
    <t>Thomas Nowak</t>
  </si>
  <si>
    <t>Erich Schörg</t>
  </si>
  <si>
    <t>Christian Melbinger</t>
  </si>
  <si>
    <t>22°</t>
  </si>
  <si>
    <t>?</t>
  </si>
  <si>
    <t>Ferrari 333 SP</t>
  </si>
  <si>
    <t>Panoz LMP</t>
  </si>
  <si>
    <t>Oreca 03</t>
  </si>
  <si>
    <t>Fahrer</t>
  </si>
  <si>
    <t>Metris MK 4</t>
  </si>
  <si>
    <t>Metris MK4-17L</t>
  </si>
  <si>
    <t>Joest Porsche</t>
  </si>
  <si>
    <t>Die Einschränkung der Turns, bei mehr als 7 Teams, wird mit sofortiger Wirkung aufgehoben.</t>
  </si>
  <si>
    <t>3. Renntag</t>
  </si>
  <si>
    <r>
      <t xml:space="preserve">5h  LE MANS </t>
    </r>
    <r>
      <rPr>
        <b/>
        <sz val="36"/>
        <color indexed="10"/>
        <rFont val="Arial"/>
        <family val="2"/>
      </rPr>
      <t xml:space="preserve">2016/17 </t>
    </r>
    <r>
      <rPr>
        <b/>
        <sz val="36"/>
        <color rgb="FFFFFF00"/>
        <rFont val="Arial"/>
        <family val="2"/>
      </rPr>
      <t>SLOT ANGELS</t>
    </r>
  </si>
  <si>
    <r>
      <t xml:space="preserve">5h  LE MANS </t>
    </r>
    <r>
      <rPr>
        <b/>
        <sz val="36"/>
        <color indexed="10"/>
        <rFont val="Arial"/>
        <family val="2"/>
      </rPr>
      <t>2016/17</t>
    </r>
    <r>
      <rPr>
        <b/>
        <sz val="36"/>
        <color rgb="FFFFFF00"/>
        <rFont val="Arial"/>
        <family val="2"/>
      </rPr>
      <t xml:space="preserve"> </t>
    </r>
    <r>
      <rPr>
        <b/>
        <sz val="28"/>
        <color rgb="FFFFFF00"/>
        <rFont val="Arial"/>
        <family val="2"/>
      </rPr>
      <t>AUSTRIA SLOTCAR RACER</t>
    </r>
  </si>
  <si>
    <t>Otto Dub</t>
  </si>
  <si>
    <t>▲5</t>
  </si>
  <si>
    <t>▼5</t>
  </si>
  <si>
    <t>▲6</t>
  </si>
  <si>
    <r>
      <t>Punkte</t>
    </r>
    <r>
      <rPr>
        <b/>
        <sz val="7"/>
        <color rgb="FFFF0000"/>
        <rFont val="Arial"/>
        <family val="2"/>
      </rPr>
      <t xml:space="preserve"> ein</t>
    </r>
    <r>
      <rPr>
        <b/>
        <sz val="6"/>
        <color rgb="FFFF0000"/>
        <rFont val="Arial"/>
        <family val="2"/>
      </rPr>
      <t xml:space="preserve"> Streicher</t>
    </r>
  </si>
  <si>
    <t>Hüther Michi</t>
  </si>
  <si>
    <t>Michi Hüther</t>
  </si>
  <si>
    <t>Per Bosch</t>
  </si>
  <si>
    <t>Herbert Drkac</t>
  </si>
  <si>
    <t>SCRV 2</t>
  </si>
  <si>
    <t>Thomas Trettenhahn</t>
  </si>
  <si>
    <t>Wolfgang Arnecker</t>
  </si>
  <si>
    <t>Andi Vanicek</t>
  </si>
  <si>
    <t>Christian Strell</t>
  </si>
  <si>
    <t>GAMMA</t>
  </si>
  <si>
    <t>Semi WoHu</t>
  </si>
  <si>
    <t>18°</t>
  </si>
  <si>
    <t>4. Renntag</t>
  </si>
  <si>
    <t>DNF</t>
  </si>
  <si>
    <t>▼7</t>
  </si>
  <si>
    <r>
      <t xml:space="preserve">Meisterschaftsstand            </t>
    </r>
    <r>
      <rPr>
        <b/>
        <sz val="12"/>
        <color indexed="10"/>
        <rFont val="Arial"/>
        <family val="2"/>
      </rPr>
      <t xml:space="preserve"> </t>
    </r>
    <r>
      <rPr>
        <b/>
        <sz val="16"/>
        <color indexed="10"/>
        <rFont val="Arial"/>
        <family val="2"/>
      </rPr>
      <t>Team</t>
    </r>
    <r>
      <rPr>
        <b/>
        <sz val="12"/>
        <color indexed="10"/>
        <rFont val="Arial"/>
        <family val="2"/>
      </rPr>
      <t xml:space="preserve">  </t>
    </r>
    <r>
      <rPr>
        <b/>
        <sz val="12"/>
        <color indexed="13"/>
        <rFont val="Arial"/>
        <family val="2"/>
      </rPr>
      <t xml:space="preserve">           5h Le Mans</t>
    </r>
  </si>
  <si>
    <r>
      <t xml:space="preserve">Meisterschaftsstand           </t>
    </r>
    <r>
      <rPr>
        <b/>
        <sz val="12"/>
        <color indexed="10"/>
        <rFont val="Arial"/>
        <family val="2"/>
      </rPr>
      <t xml:space="preserve"> </t>
    </r>
    <r>
      <rPr>
        <b/>
        <sz val="16"/>
        <color indexed="10"/>
        <rFont val="Arial"/>
        <family val="2"/>
      </rPr>
      <t xml:space="preserve">Fahrer </t>
    </r>
    <r>
      <rPr>
        <b/>
        <sz val="12"/>
        <color indexed="13"/>
        <rFont val="Arial"/>
        <family val="2"/>
      </rPr>
      <t xml:space="preserve">           5h Le Mans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</si>
</sst>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0.0"/>
    <numFmt numFmtId="166" formatCode="0.000"/>
  </numFmts>
  <fonts count="4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36"/>
      <color indexed="13"/>
      <name val="Arial"/>
      <family val="2"/>
    </font>
    <font>
      <b/>
      <sz val="36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color indexed="13"/>
      <name val="Arial"/>
      <family val="2"/>
    </font>
    <font>
      <b/>
      <sz val="7"/>
      <name val="Arial"/>
      <family val="2"/>
    </font>
    <font>
      <b/>
      <sz val="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rgb="FFFFFF00"/>
      <name val="Arial"/>
      <family val="2"/>
    </font>
    <font>
      <b/>
      <sz val="36"/>
      <color rgb="FFFFFF00"/>
      <name val="Arial"/>
      <family val="2"/>
    </font>
    <font>
      <sz val="8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  <font>
      <b/>
      <sz val="28"/>
      <color rgb="FFFFFF00"/>
      <name val="Arial"/>
      <family val="2"/>
    </font>
    <font>
      <b/>
      <sz val="7"/>
      <color rgb="FFFF0000"/>
      <name val="Arial"/>
      <family val="2"/>
    </font>
    <font>
      <b/>
      <sz val="6"/>
      <color rgb="FFFF0000"/>
      <name val="Arial"/>
      <family val="2"/>
    </font>
    <font>
      <sz val="9"/>
      <color indexed="81"/>
      <name val="Tahoma"/>
      <family val="2"/>
    </font>
    <font>
      <b/>
      <sz val="16"/>
      <color indexed="1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4" fillId="0" borderId="9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27" fillId="0" borderId="17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19" borderId="0" xfId="0" applyFont="1" applyFill="1" applyAlignment="1">
      <alignment horizontal="center"/>
    </xf>
    <xf numFmtId="0" fontId="2" fillId="19" borderId="0" xfId="0" applyFont="1" applyFill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8" fillId="16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1" fontId="5" fillId="12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/>
    </xf>
    <xf numFmtId="2" fontId="24" fillId="0" borderId="1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6" fontId="4" fillId="13" borderId="20" xfId="0" applyNumberFormat="1" applyFont="1" applyFill="1" applyBorder="1" applyAlignment="1">
      <alignment horizontal="center" vertical="center"/>
    </xf>
    <xf numFmtId="166" fontId="4" fillId="13" borderId="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1" fontId="34" fillId="20" borderId="1" xfId="0" applyNumberFormat="1" applyFont="1" applyFill="1" applyBorder="1" applyAlignment="1">
      <alignment horizontal="center" vertical="center"/>
    </xf>
    <xf numFmtId="1" fontId="35" fillId="20" borderId="1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4" borderId="5" xfId="0" applyNumberFormat="1" applyFont="1" applyFill="1" applyBorder="1" applyAlignment="1">
      <alignment horizontal="center" vertical="center"/>
    </xf>
    <xf numFmtId="1" fontId="4" fillId="15" borderId="5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4" fillId="15" borderId="14" xfId="0" applyNumberFormat="1" applyFont="1" applyFill="1" applyBorder="1" applyAlignment="1">
      <alignment horizontal="center" vertical="center"/>
    </xf>
    <xf numFmtId="1" fontId="4" fillId="15" borderId="17" xfId="0" applyNumberFormat="1" applyFont="1" applyFill="1" applyBorder="1" applyAlignment="1">
      <alignment horizontal="center" vertical="center"/>
    </xf>
    <xf numFmtId="1" fontId="4" fillId="15" borderId="40" xfId="0" applyNumberFormat="1" applyFont="1" applyFill="1" applyBorder="1" applyAlignment="1">
      <alignment horizontal="center" vertical="center"/>
    </xf>
    <xf numFmtId="1" fontId="4" fillId="15" borderId="41" xfId="0" applyNumberFormat="1" applyFont="1" applyFill="1" applyBorder="1" applyAlignment="1">
      <alignment horizontal="center" vertical="center"/>
    </xf>
    <xf numFmtId="1" fontId="4" fillId="15" borderId="20" xfId="0" applyNumberFormat="1" applyFont="1" applyFill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/>
    </xf>
    <xf numFmtId="1" fontId="4" fillId="16" borderId="9" xfId="0" applyNumberFormat="1" applyFont="1" applyFill="1" applyBorder="1" applyAlignment="1">
      <alignment horizontal="center" vertical="center"/>
    </xf>
    <xf numFmtId="1" fontId="4" fillId="16" borderId="20" xfId="0" applyNumberFormat="1" applyFont="1" applyFill="1" applyBorder="1" applyAlignment="1">
      <alignment horizontal="center" vertical="center"/>
    </xf>
    <xf numFmtId="1" fontId="4" fillId="16" borderId="18" xfId="0" applyNumberFormat="1" applyFont="1" applyFill="1" applyBorder="1" applyAlignment="1">
      <alignment horizontal="center" vertical="center"/>
    </xf>
    <xf numFmtId="1" fontId="4" fillId="16" borderId="7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" fontId="1" fillId="15" borderId="6" xfId="0" applyNumberFormat="1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4" fillId="0" borderId="40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5" fillId="19" borderId="1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/>
    </xf>
    <xf numFmtId="2" fontId="27" fillId="0" borderId="14" xfId="0" applyNumberFormat="1" applyFont="1" applyBorder="1" applyAlignment="1">
      <alignment horizontal="center"/>
    </xf>
    <xf numFmtId="1" fontId="4" fillId="16" borderId="14" xfId="0" applyNumberFormat="1" applyFont="1" applyFill="1" applyBorder="1" applyAlignment="1">
      <alignment horizontal="center" vertical="center"/>
    </xf>
    <xf numFmtId="1" fontId="4" fillId="14" borderId="14" xfId="0" applyNumberFormat="1" applyFont="1" applyFill="1" applyBorder="1" applyAlignment="1">
      <alignment horizontal="center" vertical="center"/>
    </xf>
    <xf numFmtId="1" fontId="4" fillId="14" borderId="18" xfId="0" applyNumberFormat="1" applyFont="1" applyFill="1" applyBorder="1" applyAlignment="1">
      <alignment horizontal="center" vertical="center"/>
    </xf>
    <xf numFmtId="1" fontId="4" fillId="14" borderId="20" xfId="0" applyNumberFormat="1" applyFont="1" applyFill="1" applyBorder="1" applyAlignment="1">
      <alignment horizontal="center" vertical="center"/>
    </xf>
    <xf numFmtId="1" fontId="4" fillId="14" borderId="7" xfId="0" applyNumberFormat="1" applyFont="1" applyFill="1" applyBorder="1" applyAlignment="1">
      <alignment horizontal="center" vertical="center"/>
    </xf>
    <xf numFmtId="1" fontId="4" fillId="14" borderId="17" xfId="0" applyNumberFormat="1" applyFont="1" applyFill="1" applyBorder="1" applyAlignment="1">
      <alignment horizontal="center" vertical="center"/>
    </xf>
    <xf numFmtId="1" fontId="4" fillId="15" borderId="7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1" fontId="4" fillId="16" borderId="41" xfId="0" applyNumberFormat="1" applyFont="1" applyFill="1" applyBorder="1" applyAlignment="1">
      <alignment horizontal="center" vertical="center"/>
    </xf>
    <xf numFmtId="1" fontId="4" fillId="16" borderId="43" xfId="0" applyNumberFormat="1" applyFont="1" applyFill="1" applyBorder="1" applyAlignment="1">
      <alignment horizontal="center" vertical="center"/>
    </xf>
    <xf numFmtId="1" fontId="4" fillId="16" borderId="1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66" fontId="4" fillId="13" borderId="18" xfId="0" applyNumberFormat="1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2" fontId="24" fillId="0" borderId="18" xfId="0" applyNumberFormat="1" applyFont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16" borderId="17" xfId="0" applyNumberFormat="1" applyFont="1" applyFill="1" applyBorder="1" applyAlignment="1">
      <alignment horizontal="center" vertical="center"/>
    </xf>
    <xf numFmtId="166" fontId="1" fillId="0" borderId="14" xfId="0" applyNumberFormat="1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1" fontId="29" fillId="14" borderId="1" xfId="0" applyNumberFormat="1" applyFont="1" applyFill="1" applyBorder="1" applyAlignment="1">
      <alignment horizontal="center" vertical="center"/>
    </xf>
    <xf numFmtId="1" fontId="29" fillId="16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19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3" fillId="0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" fontId="4" fillId="15" borderId="18" xfId="0" applyNumberFormat="1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27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textRotation="90"/>
    </xf>
    <xf numFmtId="0" fontId="43" fillId="19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" fontId="28" fillId="0" borderId="20" xfId="0" applyNumberFormat="1" applyFont="1" applyFill="1" applyBorder="1" applyAlignment="1">
      <alignment horizontal="center" vertical="center" textRotation="90"/>
    </xf>
    <xf numFmtId="1" fontId="28" fillId="0" borderId="38" xfId="0" applyNumberFormat="1" applyFont="1" applyFill="1" applyBorder="1" applyAlignment="1">
      <alignment horizontal="center" vertical="center" textRotation="90"/>
    </xf>
    <xf numFmtId="1" fontId="28" fillId="0" borderId="2" xfId="0" applyNumberFormat="1" applyFont="1" applyFill="1" applyBorder="1" applyAlignment="1">
      <alignment horizontal="center" vertical="center" textRotation="90"/>
    </xf>
    <xf numFmtId="1" fontId="28" fillId="0" borderId="20" xfId="0" applyNumberFormat="1" applyFont="1" applyFill="1" applyBorder="1" applyAlignment="1">
      <alignment horizontal="center" vertical="center" textRotation="90" wrapText="1"/>
    </xf>
    <xf numFmtId="1" fontId="28" fillId="0" borderId="38" xfId="0" applyNumberFormat="1" applyFont="1" applyFill="1" applyBorder="1" applyAlignment="1">
      <alignment horizontal="center" vertical="center" textRotation="90" wrapText="1"/>
    </xf>
    <xf numFmtId="1" fontId="28" fillId="0" borderId="2" xfId="0" applyNumberFormat="1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4" fontId="30" fillId="18" borderId="0" xfId="0" applyNumberFormat="1" applyFont="1" applyFill="1" applyBorder="1" applyAlignment="1">
      <alignment horizontal="center" vertical="center"/>
    </xf>
    <xf numFmtId="14" fontId="28" fillId="18" borderId="0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center" vertical="center"/>
    </xf>
    <xf numFmtId="0" fontId="31" fillId="6" borderId="3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0" fontId="37" fillId="14" borderId="0" xfId="0" applyFont="1" applyFill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166" fontId="4" fillId="13" borderId="20" xfId="0" applyNumberFormat="1" applyFont="1" applyFill="1" applyBorder="1" applyAlignment="1">
      <alignment horizontal="center" vertical="center"/>
    </xf>
    <xf numFmtId="166" fontId="4" fillId="13" borderId="2" xfId="0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24" fillId="0" borderId="20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2" fillId="14" borderId="0" xfId="0" applyFont="1" applyFill="1" applyAlignment="1">
      <alignment horizontal="center"/>
    </xf>
    <xf numFmtId="0" fontId="26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="96" zoomScaleNormal="96" workbookViewId="0">
      <selection activeCell="G32" sqref="G32"/>
    </sheetView>
  </sheetViews>
  <sheetFormatPr baseColWidth="10" defaultColWidth="11.44140625" defaultRowHeight="13.2" x14ac:dyDescent="0.25"/>
  <cols>
    <col min="1" max="1" width="2.664062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4.109375" style="1" bestFit="1" customWidth="1"/>
    <col min="6" max="25" width="7.6640625" style="1" customWidth="1"/>
    <col min="26" max="26" width="2.6640625" style="1" customWidth="1"/>
    <col min="27" max="30" width="6" style="1" bestFit="1" customWidth="1"/>
    <col min="31" max="16384" width="11.44140625" style="1"/>
  </cols>
  <sheetData>
    <row r="1" spans="1:26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s="3" customFormat="1" ht="48.75" customHeight="1" x14ac:dyDescent="0.25">
      <c r="A2" s="83"/>
      <c r="B2" s="300" t="s">
        <v>70</v>
      </c>
      <c r="C2" s="300"/>
      <c r="D2" s="299" t="s">
        <v>84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00" t="s">
        <v>40</v>
      </c>
      <c r="Y2" s="300"/>
      <c r="Z2" s="83"/>
    </row>
    <row r="3" spans="1:26" ht="13.5" customHeight="1" thickBo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" customHeight="1" x14ac:dyDescent="0.25">
      <c r="A4" s="83"/>
      <c r="B4" s="292" t="s">
        <v>39</v>
      </c>
      <c r="C4" s="292"/>
      <c r="D4" s="83"/>
      <c r="E4" s="39" t="s">
        <v>1</v>
      </c>
      <c r="F4" s="303" t="s">
        <v>2</v>
      </c>
      <c r="G4" s="304"/>
      <c r="H4" s="304"/>
      <c r="I4" s="279" t="s">
        <v>3</v>
      </c>
      <c r="J4" s="280"/>
      <c r="K4" s="280"/>
      <c r="L4" s="280"/>
      <c r="M4" s="280"/>
      <c r="N4" s="281"/>
      <c r="O4" s="279" t="s">
        <v>11</v>
      </c>
      <c r="P4" s="280"/>
      <c r="Q4" s="280"/>
      <c r="R4" s="279" t="s">
        <v>0</v>
      </c>
      <c r="S4" s="280"/>
      <c r="T4" s="280"/>
      <c r="U4" s="301" t="s">
        <v>36</v>
      </c>
      <c r="V4" s="302"/>
      <c r="W4" s="83"/>
      <c r="X4" s="83"/>
      <c r="Y4" s="83"/>
      <c r="Z4" s="83"/>
    </row>
    <row r="5" spans="1:26" ht="15" customHeight="1" x14ac:dyDescent="0.25">
      <c r="A5" s="83"/>
      <c r="B5" s="292"/>
      <c r="C5" s="292"/>
      <c r="D5" s="83"/>
      <c r="E5" s="45" t="s">
        <v>54</v>
      </c>
      <c r="F5" s="278" t="s">
        <v>48</v>
      </c>
      <c r="G5" s="305"/>
      <c r="H5" s="306"/>
      <c r="I5" s="239" t="s">
        <v>48</v>
      </c>
      <c r="J5" s="240"/>
      <c r="K5" s="239" t="s">
        <v>47</v>
      </c>
      <c r="L5" s="240" t="s">
        <v>47</v>
      </c>
      <c r="M5" s="239"/>
      <c r="N5" s="240"/>
      <c r="O5" s="282" t="s">
        <v>78</v>
      </c>
      <c r="P5" s="283"/>
      <c r="Q5" s="284"/>
      <c r="R5" s="282" t="s">
        <v>59</v>
      </c>
      <c r="S5" s="283"/>
      <c r="T5" s="284"/>
      <c r="U5" s="77">
        <v>18</v>
      </c>
      <c r="V5" s="44"/>
      <c r="W5" s="83"/>
      <c r="X5" s="83"/>
      <c r="Y5" s="83"/>
      <c r="Z5" s="83"/>
    </row>
    <row r="6" spans="1:26" ht="15" customHeight="1" x14ac:dyDescent="0.25">
      <c r="A6" s="83"/>
      <c r="B6" s="291">
        <v>42749</v>
      </c>
      <c r="C6" s="291"/>
      <c r="D6" s="83"/>
      <c r="E6" s="43" t="s">
        <v>53</v>
      </c>
      <c r="F6" s="278" t="s">
        <v>57</v>
      </c>
      <c r="G6" s="305"/>
      <c r="H6" s="306"/>
      <c r="I6" s="239" t="s">
        <v>57</v>
      </c>
      <c r="J6" s="240"/>
      <c r="K6" s="239" t="s">
        <v>56</v>
      </c>
      <c r="L6" s="240" t="s">
        <v>56</v>
      </c>
      <c r="M6" s="239"/>
      <c r="N6" s="240"/>
      <c r="O6" s="282" t="s">
        <v>83</v>
      </c>
      <c r="P6" s="283"/>
      <c r="Q6" s="284"/>
      <c r="R6" s="282" t="s">
        <v>59</v>
      </c>
      <c r="S6" s="283"/>
      <c r="T6" s="284"/>
      <c r="U6" s="77">
        <v>22</v>
      </c>
      <c r="V6" s="78"/>
      <c r="W6" s="83"/>
      <c r="X6" s="83"/>
      <c r="Y6" s="83"/>
      <c r="Z6" s="83"/>
    </row>
    <row r="7" spans="1:26" ht="15" customHeight="1" x14ac:dyDescent="0.25">
      <c r="A7" s="83"/>
      <c r="B7" s="291"/>
      <c r="C7" s="291"/>
      <c r="D7" s="83"/>
      <c r="E7" s="45" t="s">
        <v>71</v>
      </c>
      <c r="F7" s="278" t="s">
        <v>77</v>
      </c>
      <c r="G7" s="305"/>
      <c r="H7" s="306"/>
      <c r="I7" s="239" t="s">
        <v>77</v>
      </c>
      <c r="J7" s="240"/>
      <c r="K7" s="239" t="s">
        <v>45</v>
      </c>
      <c r="L7" s="240"/>
      <c r="M7" s="239" t="s">
        <v>73</v>
      </c>
      <c r="N7" s="240"/>
      <c r="O7" s="282" t="s">
        <v>82</v>
      </c>
      <c r="P7" s="283"/>
      <c r="Q7" s="284"/>
      <c r="R7" s="282" t="s">
        <v>59</v>
      </c>
      <c r="S7" s="283"/>
      <c r="T7" s="284"/>
      <c r="U7" s="77">
        <v>40</v>
      </c>
      <c r="V7" s="78"/>
      <c r="W7" s="83"/>
      <c r="X7" s="83"/>
      <c r="Y7" s="83"/>
      <c r="Z7" s="83"/>
    </row>
    <row r="8" spans="1:26" ht="15" customHeight="1" x14ac:dyDescent="0.25">
      <c r="A8" s="83"/>
      <c r="B8" s="83"/>
      <c r="C8" s="83"/>
      <c r="D8" s="83"/>
      <c r="E8" s="45" t="s">
        <v>49</v>
      </c>
      <c r="F8" s="278" t="s">
        <v>29</v>
      </c>
      <c r="G8" s="305"/>
      <c r="H8" s="306"/>
      <c r="I8" s="239" t="s">
        <v>29</v>
      </c>
      <c r="J8" s="240"/>
      <c r="K8" s="239" t="s">
        <v>75</v>
      </c>
      <c r="L8" s="240"/>
      <c r="M8" s="239"/>
      <c r="N8" s="240"/>
      <c r="O8" s="282" t="s">
        <v>60</v>
      </c>
      <c r="P8" s="283"/>
      <c r="Q8" s="284"/>
      <c r="R8" s="282" t="s">
        <v>62</v>
      </c>
      <c r="S8" s="283"/>
      <c r="T8" s="284"/>
      <c r="U8" s="77">
        <v>25</v>
      </c>
      <c r="V8" s="78"/>
      <c r="W8" s="83"/>
      <c r="X8" s="83"/>
      <c r="Y8" s="83"/>
      <c r="Z8" s="83"/>
    </row>
    <row r="9" spans="1:26" ht="15" customHeight="1" x14ac:dyDescent="0.25">
      <c r="A9" s="83"/>
      <c r="B9" s="83"/>
      <c r="C9" s="83"/>
      <c r="D9" s="83"/>
      <c r="E9" s="45" t="s">
        <v>74</v>
      </c>
      <c r="F9" s="278" t="s">
        <v>7</v>
      </c>
      <c r="G9" s="305"/>
      <c r="H9" s="306"/>
      <c r="I9" s="239" t="s">
        <v>7</v>
      </c>
      <c r="J9" s="240"/>
      <c r="K9" s="239" t="s">
        <v>72</v>
      </c>
      <c r="L9" s="240"/>
      <c r="M9" s="239" t="s">
        <v>79</v>
      </c>
      <c r="N9" s="240"/>
      <c r="O9" s="282" t="s">
        <v>80</v>
      </c>
      <c r="P9" s="283"/>
      <c r="Q9" s="284"/>
      <c r="R9" s="282" t="s">
        <v>81</v>
      </c>
      <c r="S9" s="283"/>
      <c r="T9" s="284"/>
      <c r="U9" s="77">
        <v>8</v>
      </c>
      <c r="V9" s="44"/>
      <c r="W9" s="83"/>
      <c r="X9" s="83"/>
      <c r="Y9" s="83"/>
      <c r="Z9" s="83"/>
    </row>
    <row r="10" spans="1:26" ht="15" customHeight="1" x14ac:dyDescent="0.25">
      <c r="A10" s="83"/>
      <c r="B10" s="83"/>
      <c r="C10" s="83"/>
      <c r="D10" s="83"/>
      <c r="E10" s="31" t="s">
        <v>61</v>
      </c>
      <c r="F10" s="278" t="s">
        <v>79</v>
      </c>
      <c r="G10" s="305"/>
      <c r="H10" s="306"/>
      <c r="I10" s="239" t="s">
        <v>6</v>
      </c>
      <c r="J10" s="240"/>
      <c r="K10" s="239" t="s">
        <v>7</v>
      </c>
      <c r="L10" s="240"/>
      <c r="M10" s="239" t="s">
        <v>79</v>
      </c>
      <c r="N10" s="240"/>
      <c r="O10" s="282" t="s">
        <v>80</v>
      </c>
      <c r="P10" s="283"/>
      <c r="Q10" s="284"/>
      <c r="R10" s="282" t="s">
        <v>61</v>
      </c>
      <c r="S10" s="283"/>
      <c r="T10" s="284"/>
      <c r="U10" s="77">
        <v>38</v>
      </c>
      <c r="V10" s="78"/>
      <c r="W10" s="83"/>
      <c r="X10" s="83"/>
      <c r="Y10" s="83"/>
      <c r="Z10" s="83"/>
    </row>
    <row r="11" spans="1:26" ht="13.5" customHeight="1" thickBot="1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5" customHeight="1" x14ac:dyDescent="0.25">
      <c r="A12" s="83"/>
      <c r="B12" s="83"/>
      <c r="C12" s="285" t="s">
        <v>8</v>
      </c>
      <c r="D12" s="275" t="s">
        <v>9</v>
      </c>
      <c r="E12" s="294" t="s">
        <v>10</v>
      </c>
      <c r="F12" s="307" t="s">
        <v>3</v>
      </c>
      <c r="G12" s="307"/>
      <c r="H12" s="307"/>
      <c r="I12" s="274" t="s">
        <v>12</v>
      </c>
      <c r="J12" s="274"/>
      <c r="K12" s="309" t="s">
        <v>13</v>
      </c>
      <c r="L12" s="310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5" customHeight="1" x14ac:dyDescent="0.25">
      <c r="A13" s="83"/>
      <c r="B13" s="83"/>
      <c r="C13" s="286"/>
      <c r="D13" s="293"/>
      <c r="E13" s="295"/>
      <c r="F13" s="308"/>
      <c r="G13" s="308"/>
      <c r="H13" s="308"/>
      <c r="I13" s="14" t="s">
        <v>14</v>
      </c>
      <c r="J13" s="14" t="s">
        <v>15</v>
      </c>
      <c r="K13" s="95" t="s">
        <v>16</v>
      </c>
      <c r="L13" s="33" t="s">
        <v>8</v>
      </c>
      <c r="M13" s="83"/>
      <c r="N13" s="83"/>
      <c r="O13" s="243" t="s">
        <v>37</v>
      </c>
      <c r="P13" s="243"/>
      <c r="Q13" s="243"/>
      <c r="R13" s="243" t="s">
        <v>38</v>
      </c>
      <c r="S13" s="243"/>
      <c r="T13" s="243"/>
      <c r="U13" s="83"/>
      <c r="V13" s="16">
        <v>1</v>
      </c>
      <c r="W13" s="83"/>
      <c r="X13" s="83"/>
      <c r="Y13" s="83"/>
      <c r="Z13" s="83"/>
    </row>
    <row r="14" spans="1:26" ht="15" customHeight="1" x14ac:dyDescent="0.25">
      <c r="A14" s="83"/>
      <c r="B14" s="83"/>
      <c r="C14" s="29">
        <v>1</v>
      </c>
      <c r="D14" s="133">
        <v>6</v>
      </c>
      <c r="E14" s="31" t="s">
        <v>54</v>
      </c>
      <c r="F14" s="239" t="s">
        <v>48</v>
      </c>
      <c r="G14" s="250"/>
      <c r="H14" s="240"/>
      <c r="I14" s="94"/>
      <c r="J14" s="94"/>
      <c r="K14" s="46">
        <v>8.4770000000000003</v>
      </c>
      <c r="L14" s="23">
        <v>1</v>
      </c>
      <c r="M14" s="83"/>
      <c r="N14" s="83"/>
      <c r="O14" s="244" t="s">
        <v>76</v>
      </c>
      <c r="P14" s="244"/>
      <c r="Q14" s="244"/>
      <c r="R14" s="245">
        <v>0.55000000000000004</v>
      </c>
      <c r="S14" s="244"/>
      <c r="T14" s="244"/>
      <c r="U14" s="83"/>
      <c r="V14" s="15">
        <v>2</v>
      </c>
      <c r="W14" s="83"/>
      <c r="X14" s="83"/>
      <c r="Y14" s="83"/>
      <c r="Z14" s="83"/>
    </row>
    <row r="15" spans="1:26" ht="15" customHeight="1" x14ac:dyDescent="0.25">
      <c r="A15" s="83"/>
      <c r="B15" s="83"/>
      <c r="C15" s="29">
        <v>2</v>
      </c>
      <c r="D15" s="134">
        <v>5</v>
      </c>
      <c r="E15" s="43" t="s">
        <v>71</v>
      </c>
      <c r="F15" s="239" t="s">
        <v>45</v>
      </c>
      <c r="G15" s="250"/>
      <c r="H15" s="240"/>
      <c r="I15" s="32">
        <f>K15-$K$14</f>
        <v>0.23099999999999987</v>
      </c>
      <c r="J15" s="94"/>
      <c r="K15" s="46">
        <v>8.7080000000000002</v>
      </c>
      <c r="L15" s="24">
        <v>2</v>
      </c>
      <c r="M15" s="83"/>
      <c r="N15" s="83"/>
      <c r="O15" s="83"/>
      <c r="P15" s="83"/>
      <c r="Q15" s="83"/>
      <c r="R15" s="83"/>
      <c r="S15" s="83"/>
      <c r="T15" s="83"/>
      <c r="U15" s="83"/>
      <c r="V15" s="40">
        <v>3</v>
      </c>
      <c r="W15" s="83"/>
      <c r="X15" s="83"/>
      <c r="Y15" s="83"/>
      <c r="Z15" s="83"/>
    </row>
    <row r="16" spans="1:26" ht="15" customHeight="1" x14ac:dyDescent="0.25">
      <c r="A16" s="83"/>
      <c r="B16" s="83"/>
      <c r="C16" s="29">
        <v>3</v>
      </c>
      <c r="D16" s="135">
        <v>4</v>
      </c>
      <c r="E16" s="45" t="s">
        <v>49</v>
      </c>
      <c r="F16" s="239" t="s">
        <v>29</v>
      </c>
      <c r="G16" s="250"/>
      <c r="H16" s="240"/>
      <c r="I16" s="32">
        <f t="shared" ref="I16:I19" si="0">K16-$K$14</f>
        <v>0.23799999999999955</v>
      </c>
      <c r="J16" s="90">
        <f>K16-K15</f>
        <v>6.9999999999996732E-3</v>
      </c>
      <c r="K16" s="46">
        <v>8.7149999999999999</v>
      </c>
      <c r="L16" s="25">
        <v>3</v>
      </c>
      <c r="M16" s="83"/>
      <c r="N16" s="83"/>
      <c r="O16" s="243" t="s">
        <v>17</v>
      </c>
      <c r="P16" s="243"/>
      <c r="Q16" s="278"/>
      <c r="R16" s="241" t="s">
        <v>48</v>
      </c>
      <c r="S16" s="242"/>
      <c r="T16" s="242"/>
      <c r="U16" s="83"/>
      <c r="V16" s="11">
        <v>4</v>
      </c>
      <c r="W16" s="83"/>
      <c r="X16" s="83"/>
      <c r="Y16" s="83"/>
      <c r="Z16" s="83"/>
    </row>
    <row r="17" spans="1:26" ht="15" customHeight="1" x14ac:dyDescent="0.25">
      <c r="A17" s="83"/>
      <c r="B17" s="83"/>
      <c r="C17" s="29">
        <v>4</v>
      </c>
      <c r="D17" s="136">
        <v>1</v>
      </c>
      <c r="E17" s="45" t="s">
        <v>53</v>
      </c>
      <c r="F17" s="239" t="s">
        <v>56</v>
      </c>
      <c r="G17" s="250"/>
      <c r="H17" s="240"/>
      <c r="I17" s="32">
        <f t="shared" si="0"/>
        <v>0.28699999999999903</v>
      </c>
      <c r="J17" s="47">
        <f t="shared" ref="J17:J19" si="1">K17-K16</f>
        <v>4.8999999999999488E-2</v>
      </c>
      <c r="K17" s="46">
        <v>8.7639999999999993</v>
      </c>
      <c r="L17" s="26">
        <v>4</v>
      </c>
      <c r="M17" s="83"/>
      <c r="N17" s="83"/>
      <c r="O17" s="83"/>
      <c r="P17" s="83"/>
      <c r="Q17" s="83"/>
      <c r="R17" s="242" t="s">
        <v>29</v>
      </c>
      <c r="S17" s="242"/>
      <c r="T17" s="242"/>
      <c r="U17" s="83"/>
      <c r="V17" s="48">
        <v>5</v>
      </c>
      <c r="W17" s="83"/>
      <c r="X17" s="83"/>
      <c r="Y17" s="83"/>
      <c r="Z17" s="83"/>
    </row>
    <row r="18" spans="1:26" ht="15" customHeight="1" x14ac:dyDescent="0.25">
      <c r="A18" s="83"/>
      <c r="B18" s="83"/>
      <c r="C18" s="50">
        <v>5</v>
      </c>
      <c r="D18" s="137">
        <v>3</v>
      </c>
      <c r="E18" s="45" t="s">
        <v>61</v>
      </c>
      <c r="F18" s="239" t="s">
        <v>6</v>
      </c>
      <c r="G18" s="250"/>
      <c r="H18" s="240"/>
      <c r="I18" s="32">
        <f t="shared" si="0"/>
        <v>0.35599999999999987</v>
      </c>
      <c r="J18" s="47">
        <f t="shared" si="1"/>
        <v>6.9000000000000838E-2</v>
      </c>
      <c r="K18" s="51">
        <v>8.8330000000000002</v>
      </c>
      <c r="L18" s="52">
        <v>5</v>
      </c>
      <c r="M18" s="83"/>
      <c r="N18" s="83"/>
      <c r="O18" s="83"/>
      <c r="P18" s="83"/>
      <c r="Q18" s="83"/>
      <c r="R18" s="241" t="s">
        <v>77</v>
      </c>
      <c r="S18" s="242"/>
      <c r="T18" s="242"/>
      <c r="U18" s="83"/>
      <c r="V18" s="59">
        <v>6</v>
      </c>
      <c r="W18" s="83"/>
      <c r="X18" s="83"/>
      <c r="Y18" s="83"/>
      <c r="Z18" s="83"/>
    </row>
    <row r="19" spans="1:26" ht="15" customHeight="1" thickBot="1" x14ac:dyDescent="0.3">
      <c r="A19" s="83"/>
      <c r="B19" s="83"/>
      <c r="C19" s="138">
        <v>6</v>
      </c>
      <c r="D19" s="139">
        <v>2</v>
      </c>
      <c r="E19" s="140" t="s">
        <v>74</v>
      </c>
      <c r="F19" s="251" t="s">
        <v>7</v>
      </c>
      <c r="G19" s="252"/>
      <c r="H19" s="253"/>
      <c r="I19" s="141">
        <f t="shared" si="0"/>
        <v>0.56899999999999906</v>
      </c>
      <c r="J19" s="141">
        <f t="shared" si="1"/>
        <v>0.21299999999999919</v>
      </c>
      <c r="K19" s="142">
        <v>9.0459999999999994</v>
      </c>
      <c r="L19" s="27">
        <v>6</v>
      </c>
      <c r="M19" s="83"/>
      <c r="N19" s="49"/>
      <c r="O19" s="49"/>
      <c r="P19" s="83"/>
      <c r="Q19" s="83"/>
      <c r="R19" s="83"/>
      <c r="S19" s="83"/>
      <c r="T19" s="83"/>
      <c r="U19" s="83"/>
      <c r="V19" s="60">
        <v>7</v>
      </c>
      <c r="W19" s="83"/>
      <c r="X19" s="83"/>
      <c r="Y19" s="83"/>
      <c r="Z19" s="83"/>
    </row>
    <row r="20" spans="1:26" ht="13.5" customHeight="1" thickBot="1" x14ac:dyDescent="0.3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5" customHeight="1" x14ac:dyDescent="0.25">
      <c r="A21" s="83"/>
      <c r="B21" s="285" t="s">
        <v>8</v>
      </c>
      <c r="C21" s="287" t="s">
        <v>30</v>
      </c>
      <c r="D21" s="270" t="s">
        <v>50</v>
      </c>
      <c r="E21" s="289" t="s">
        <v>10</v>
      </c>
      <c r="F21" s="274" t="s">
        <v>12</v>
      </c>
      <c r="G21" s="275"/>
      <c r="H21" s="274" t="s">
        <v>31</v>
      </c>
      <c r="I21" s="275"/>
      <c r="J21" s="276" t="s">
        <v>32</v>
      </c>
      <c r="K21" s="275"/>
      <c r="L21" s="277" t="s">
        <v>33</v>
      </c>
      <c r="M21" s="275"/>
      <c r="N21" s="274" t="s">
        <v>34</v>
      </c>
      <c r="O21" s="275"/>
      <c r="P21" s="246" t="s">
        <v>35</v>
      </c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5" customHeight="1" x14ac:dyDescent="0.25">
      <c r="A22" s="83"/>
      <c r="B22" s="286"/>
      <c r="C22" s="288"/>
      <c r="D22" s="271"/>
      <c r="E22" s="290"/>
      <c r="F22" s="14" t="s">
        <v>14</v>
      </c>
      <c r="G22" s="28" t="s">
        <v>15</v>
      </c>
      <c r="H22" s="14" t="s">
        <v>23</v>
      </c>
      <c r="I22" s="28" t="s">
        <v>8</v>
      </c>
      <c r="J22" s="88" t="s">
        <v>23</v>
      </c>
      <c r="K22" s="28" t="s">
        <v>8</v>
      </c>
      <c r="L22" s="85" t="s">
        <v>23</v>
      </c>
      <c r="M22" s="28" t="s">
        <v>8</v>
      </c>
      <c r="N22" s="14" t="s">
        <v>23</v>
      </c>
      <c r="O22" s="28" t="s">
        <v>8</v>
      </c>
      <c r="P22" s="247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5" customHeight="1" x14ac:dyDescent="0.25">
      <c r="A23" s="83"/>
      <c r="B23" s="93">
        <v>1</v>
      </c>
      <c r="C23" s="132">
        <f t="shared" ref="C23:C28" si="2">H23+J23+L23+N23</f>
        <v>2032.0900000000001</v>
      </c>
      <c r="D23" s="74">
        <v>20</v>
      </c>
      <c r="E23" s="72" t="s">
        <v>54</v>
      </c>
      <c r="F23" s="94"/>
      <c r="G23" s="94"/>
      <c r="H23" s="91">
        <v>508.66</v>
      </c>
      <c r="I23" s="23">
        <v>1</v>
      </c>
      <c r="J23" s="91">
        <v>509.52</v>
      </c>
      <c r="K23" s="23">
        <v>1</v>
      </c>
      <c r="L23" s="92">
        <v>509.94</v>
      </c>
      <c r="M23" s="23">
        <v>1</v>
      </c>
      <c r="N23" s="91">
        <v>503.97</v>
      </c>
      <c r="O23" s="23">
        <v>1</v>
      </c>
      <c r="P23" s="30"/>
      <c r="Q23" s="83"/>
      <c r="R23" s="23">
        <v>1</v>
      </c>
      <c r="S23" s="83"/>
      <c r="T23" s="83"/>
      <c r="U23" s="83"/>
      <c r="V23" s="83"/>
      <c r="W23" s="83"/>
      <c r="X23" s="83"/>
      <c r="Y23" s="83"/>
      <c r="Z23" s="83"/>
    </row>
    <row r="24" spans="1:26" ht="15" customHeight="1" x14ac:dyDescent="0.25">
      <c r="A24" s="83"/>
      <c r="B24" s="93">
        <v>2</v>
      </c>
      <c r="C24" s="5">
        <f t="shared" si="2"/>
        <v>1961.4099999999999</v>
      </c>
      <c r="D24" s="74">
        <v>18</v>
      </c>
      <c r="E24" s="76" t="s">
        <v>49</v>
      </c>
      <c r="F24" s="145">
        <f>$C$23-C24</f>
        <v>70.680000000000291</v>
      </c>
      <c r="G24" s="94"/>
      <c r="H24" s="42">
        <v>489.68</v>
      </c>
      <c r="I24" s="38">
        <v>2</v>
      </c>
      <c r="J24" s="42">
        <v>492.18</v>
      </c>
      <c r="K24" s="38">
        <v>2</v>
      </c>
      <c r="L24" s="86">
        <v>493.66</v>
      </c>
      <c r="M24" s="38">
        <v>2</v>
      </c>
      <c r="N24" s="42">
        <v>485.89</v>
      </c>
      <c r="O24" s="38">
        <v>2</v>
      </c>
      <c r="P24" s="30"/>
      <c r="Q24" s="83"/>
      <c r="R24" s="38">
        <v>2</v>
      </c>
      <c r="S24" s="83"/>
      <c r="T24" s="83"/>
      <c r="U24" s="83"/>
      <c r="V24" s="83"/>
      <c r="W24" s="83"/>
      <c r="X24" s="83"/>
      <c r="Y24" s="83"/>
      <c r="Z24" s="83"/>
    </row>
    <row r="25" spans="1:26" ht="15" customHeight="1" x14ac:dyDescent="0.25">
      <c r="A25" s="83"/>
      <c r="B25" s="93">
        <v>3</v>
      </c>
      <c r="C25" s="5">
        <f t="shared" si="2"/>
        <v>1945.75</v>
      </c>
      <c r="D25" s="74">
        <v>16</v>
      </c>
      <c r="E25" s="73" t="s">
        <v>53</v>
      </c>
      <c r="F25" s="145">
        <f t="shared" ref="F25:F27" si="3">$C$23-C25</f>
        <v>86.340000000000146</v>
      </c>
      <c r="G25" s="54">
        <f t="shared" ref="G25:G28" si="4">C24-C25</f>
        <v>15.659999999999854</v>
      </c>
      <c r="H25" s="42">
        <v>483.45</v>
      </c>
      <c r="I25" s="26">
        <v>4</v>
      </c>
      <c r="J25" s="42">
        <v>488.95</v>
      </c>
      <c r="K25" s="25">
        <v>3</v>
      </c>
      <c r="L25" s="86">
        <v>487.95</v>
      </c>
      <c r="M25" s="25">
        <v>3</v>
      </c>
      <c r="N25" s="42">
        <v>485.4</v>
      </c>
      <c r="O25" s="25">
        <v>3</v>
      </c>
      <c r="P25" s="30"/>
      <c r="Q25" s="83"/>
      <c r="R25" s="25">
        <v>3</v>
      </c>
      <c r="S25" s="83"/>
      <c r="T25" s="83"/>
      <c r="U25" s="83"/>
      <c r="V25" s="83"/>
      <c r="W25" s="83"/>
      <c r="X25" s="83"/>
      <c r="Y25" s="83"/>
      <c r="Z25" s="83"/>
    </row>
    <row r="26" spans="1:26" ht="15" customHeight="1" x14ac:dyDescent="0.25">
      <c r="A26" s="83"/>
      <c r="B26" s="93">
        <v>4</v>
      </c>
      <c r="C26" s="5">
        <f t="shared" si="2"/>
        <v>1936.87</v>
      </c>
      <c r="D26" s="74">
        <v>15</v>
      </c>
      <c r="E26" s="73" t="s">
        <v>61</v>
      </c>
      <c r="F26" s="145">
        <f t="shared" si="3"/>
        <v>95.220000000000255</v>
      </c>
      <c r="G26" s="54">
        <f t="shared" si="4"/>
        <v>8.8800000000001091</v>
      </c>
      <c r="H26" s="42">
        <v>485.55</v>
      </c>
      <c r="I26" s="25">
        <v>3</v>
      </c>
      <c r="J26" s="42">
        <v>483.71</v>
      </c>
      <c r="K26" s="26">
        <v>4</v>
      </c>
      <c r="L26" s="86">
        <v>484.72</v>
      </c>
      <c r="M26" s="26">
        <v>4</v>
      </c>
      <c r="N26" s="42">
        <v>482.89</v>
      </c>
      <c r="O26" s="26">
        <v>4</v>
      </c>
      <c r="P26" s="30"/>
      <c r="Q26" s="83"/>
      <c r="R26" s="26">
        <v>4</v>
      </c>
      <c r="S26" s="83"/>
      <c r="T26" s="83"/>
      <c r="U26" s="83"/>
      <c r="V26" s="83"/>
      <c r="W26" s="83"/>
      <c r="X26" s="83"/>
      <c r="Y26" s="83"/>
      <c r="Z26" s="83"/>
    </row>
    <row r="27" spans="1:26" ht="15" customHeight="1" x14ac:dyDescent="0.25">
      <c r="A27" s="83"/>
      <c r="B27" s="53">
        <v>5</v>
      </c>
      <c r="C27" s="5">
        <f t="shared" si="2"/>
        <v>1874.3600000000001</v>
      </c>
      <c r="D27" s="75">
        <v>14</v>
      </c>
      <c r="E27" s="73" t="s">
        <v>71</v>
      </c>
      <c r="F27" s="145">
        <f t="shared" si="3"/>
        <v>157.73000000000002</v>
      </c>
      <c r="G27" s="54">
        <f t="shared" si="4"/>
        <v>62.509999999999764</v>
      </c>
      <c r="H27" s="55">
        <v>477.13</v>
      </c>
      <c r="I27" s="52">
        <v>5</v>
      </c>
      <c r="J27" s="55">
        <v>449.74</v>
      </c>
      <c r="K27" s="52">
        <v>6</v>
      </c>
      <c r="L27" s="87">
        <v>480.57</v>
      </c>
      <c r="M27" s="52">
        <v>5</v>
      </c>
      <c r="N27" s="55">
        <v>466.92</v>
      </c>
      <c r="O27" s="52">
        <v>5</v>
      </c>
      <c r="P27" s="56"/>
      <c r="Q27" s="83"/>
      <c r="R27" s="52">
        <v>5</v>
      </c>
      <c r="S27" s="83"/>
      <c r="T27" s="83"/>
      <c r="U27" s="83"/>
      <c r="V27" s="83"/>
      <c r="W27" s="83"/>
      <c r="X27" s="83"/>
      <c r="Y27" s="83"/>
      <c r="Z27" s="83"/>
    </row>
    <row r="28" spans="1:26" ht="15" customHeight="1" thickBot="1" x14ac:dyDescent="0.3">
      <c r="A28" s="83"/>
      <c r="B28" s="104">
        <v>6</v>
      </c>
      <c r="C28" s="105">
        <f t="shared" si="2"/>
        <v>1869.92</v>
      </c>
      <c r="D28" s="106">
        <v>13</v>
      </c>
      <c r="E28" s="107" t="s">
        <v>74</v>
      </c>
      <c r="F28" s="146">
        <f>$C$23-C28</f>
        <v>162.17000000000007</v>
      </c>
      <c r="G28" s="108">
        <f t="shared" si="4"/>
        <v>4.4400000000000546</v>
      </c>
      <c r="H28" s="109">
        <v>459.96</v>
      </c>
      <c r="I28" s="27">
        <v>6</v>
      </c>
      <c r="J28" s="109">
        <v>464.38</v>
      </c>
      <c r="K28" s="27">
        <v>5</v>
      </c>
      <c r="L28" s="110">
        <v>478.68</v>
      </c>
      <c r="M28" s="27">
        <v>6</v>
      </c>
      <c r="N28" s="109">
        <v>466.9</v>
      </c>
      <c r="O28" s="27">
        <v>6</v>
      </c>
      <c r="P28" s="111"/>
      <c r="Q28" s="83"/>
      <c r="R28" s="52">
        <v>6</v>
      </c>
      <c r="S28" s="83"/>
      <c r="T28" s="83"/>
      <c r="U28" s="83"/>
      <c r="V28" s="83"/>
      <c r="W28" s="83"/>
      <c r="X28" s="83"/>
      <c r="Y28" s="83"/>
      <c r="Z28" s="83"/>
    </row>
    <row r="29" spans="1:26" ht="13.5" customHeight="1" thickBot="1" x14ac:dyDescent="0.3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5" customHeight="1" x14ac:dyDescent="0.25">
      <c r="A30" s="83"/>
      <c r="B30" s="83"/>
      <c r="C30" s="83"/>
      <c r="D30" s="83"/>
      <c r="E30" s="272" t="s">
        <v>10</v>
      </c>
      <c r="F30" s="267" t="s">
        <v>31</v>
      </c>
      <c r="G30" s="268"/>
      <c r="H30" s="268"/>
      <c r="I30" s="268"/>
      <c r="J30" s="269"/>
      <c r="K30" s="267" t="s">
        <v>32</v>
      </c>
      <c r="L30" s="268"/>
      <c r="M30" s="268"/>
      <c r="N30" s="268"/>
      <c r="O30" s="269"/>
      <c r="P30" s="267" t="s">
        <v>33</v>
      </c>
      <c r="Q30" s="268"/>
      <c r="R30" s="268"/>
      <c r="S30" s="268"/>
      <c r="T30" s="269"/>
      <c r="U30" s="267" t="s">
        <v>34</v>
      </c>
      <c r="V30" s="268"/>
      <c r="W30" s="268"/>
      <c r="X30" s="268"/>
      <c r="Y30" s="269"/>
      <c r="Z30" s="83"/>
    </row>
    <row r="31" spans="1:26" ht="15" customHeight="1" x14ac:dyDescent="0.25">
      <c r="A31" s="83"/>
      <c r="B31" s="83"/>
      <c r="C31" s="83"/>
      <c r="D31" s="83"/>
      <c r="E31" s="273"/>
      <c r="F31" s="18" t="s">
        <v>18</v>
      </c>
      <c r="G31" s="34" t="s">
        <v>19</v>
      </c>
      <c r="H31" s="35" t="s">
        <v>20</v>
      </c>
      <c r="I31" s="36" t="s">
        <v>21</v>
      </c>
      <c r="J31" s="19" t="s">
        <v>22</v>
      </c>
      <c r="K31" s="18" t="s">
        <v>18</v>
      </c>
      <c r="L31" s="34" t="s">
        <v>19</v>
      </c>
      <c r="M31" s="35" t="s">
        <v>20</v>
      </c>
      <c r="N31" s="36" t="s">
        <v>21</v>
      </c>
      <c r="O31" s="19" t="s">
        <v>22</v>
      </c>
      <c r="P31" s="18" t="s">
        <v>18</v>
      </c>
      <c r="Q31" s="34" t="s">
        <v>19</v>
      </c>
      <c r="R31" s="35" t="s">
        <v>20</v>
      </c>
      <c r="S31" s="36" t="s">
        <v>21</v>
      </c>
      <c r="T31" s="19" t="s">
        <v>22</v>
      </c>
      <c r="U31" s="18" t="s">
        <v>18</v>
      </c>
      <c r="V31" s="34" t="s">
        <v>19</v>
      </c>
      <c r="W31" s="35" t="s">
        <v>20</v>
      </c>
      <c r="X31" s="36" t="s">
        <v>21</v>
      </c>
      <c r="Y31" s="19" t="s">
        <v>22</v>
      </c>
      <c r="Z31" s="83"/>
    </row>
    <row r="32" spans="1:26" ht="15" customHeight="1" x14ac:dyDescent="0.25">
      <c r="A32" s="83"/>
      <c r="B32" s="83"/>
      <c r="C32" s="83"/>
      <c r="D32" s="83"/>
      <c r="E32" s="84" t="s">
        <v>54</v>
      </c>
      <c r="F32" s="113">
        <v>102</v>
      </c>
      <c r="G32" s="113">
        <v>102</v>
      </c>
      <c r="H32" s="113">
        <v>103</v>
      </c>
      <c r="I32" s="114">
        <v>101</v>
      </c>
      <c r="J32" s="115">
        <v>100.66</v>
      </c>
      <c r="K32" s="116">
        <v>101</v>
      </c>
      <c r="L32" s="113">
        <v>101.52</v>
      </c>
      <c r="M32" s="112">
        <v>105</v>
      </c>
      <c r="N32" s="113">
        <v>103</v>
      </c>
      <c r="O32" s="119">
        <v>99</v>
      </c>
      <c r="P32" s="113">
        <v>102</v>
      </c>
      <c r="Q32" s="113">
        <v>102.94</v>
      </c>
      <c r="R32" s="112">
        <v>104</v>
      </c>
      <c r="S32" s="114">
        <v>101</v>
      </c>
      <c r="T32" s="115">
        <v>100</v>
      </c>
      <c r="U32" s="116">
        <v>100</v>
      </c>
      <c r="V32" s="114">
        <v>100.97</v>
      </c>
      <c r="W32" s="113">
        <v>103</v>
      </c>
      <c r="X32" s="114">
        <v>101</v>
      </c>
      <c r="Y32" s="119">
        <v>99</v>
      </c>
      <c r="Z32" s="83"/>
    </row>
    <row r="33" spans="1:26" ht="15" customHeight="1" x14ac:dyDescent="0.25">
      <c r="A33" s="83"/>
      <c r="B33" s="83"/>
      <c r="C33" s="83"/>
      <c r="D33" s="83"/>
      <c r="E33" s="84" t="s">
        <v>49</v>
      </c>
      <c r="F33" s="117">
        <v>99</v>
      </c>
      <c r="G33" s="125">
        <v>96</v>
      </c>
      <c r="H33" s="118">
        <v>98</v>
      </c>
      <c r="I33" s="114">
        <v>100</v>
      </c>
      <c r="J33" s="127">
        <v>96.68</v>
      </c>
      <c r="K33" s="117">
        <v>99</v>
      </c>
      <c r="L33" s="125">
        <v>97</v>
      </c>
      <c r="M33" s="118">
        <v>99</v>
      </c>
      <c r="N33" s="118">
        <v>98.18</v>
      </c>
      <c r="O33" s="119">
        <v>99</v>
      </c>
      <c r="P33" s="116">
        <v>100</v>
      </c>
      <c r="Q33" s="125">
        <v>97</v>
      </c>
      <c r="R33" s="118">
        <v>99</v>
      </c>
      <c r="S33" s="114">
        <v>99.66</v>
      </c>
      <c r="T33" s="119">
        <v>98</v>
      </c>
      <c r="U33" s="117">
        <v>98</v>
      </c>
      <c r="V33" s="21">
        <v>94</v>
      </c>
      <c r="W33" s="125">
        <v>97</v>
      </c>
      <c r="X33" s="114">
        <v>99.89</v>
      </c>
      <c r="Y33" s="127">
        <v>97</v>
      </c>
      <c r="Z33" s="83"/>
    </row>
    <row r="34" spans="1:26" ht="15" customHeight="1" x14ac:dyDescent="0.25">
      <c r="A34" s="83"/>
      <c r="B34" s="83"/>
      <c r="C34" s="83"/>
      <c r="D34" s="83"/>
      <c r="E34" s="84" t="s">
        <v>53</v>
      </c>
      <c r="F34" s="20">
        <v>92</v>
      </c>
      <c r="G34" s="118">
        <v>98.54</v>
      </c>
      <c r="H34" s="118">
        <v>99</v>
      </c>
      <c r="I34" s="118">
        <v>98</v>
      </c>
      <c r="J34" s="127">
        <v>96</v>
      </c>
      <c r="K34" s="117">
        <v>98</v>
      </c>
      <c r="L34" s="125">
        <v>97</v>
      </c>
      <c r="M34" s="118">
        <v>98</v>
      </c>
      <c r="N34" s="118">
        <v>99</v>
      </c>
      <c r="O34" s="127">
        <v>96.95</v>
      </c>
      <c r="P34" s="117">
        <v>97.95</v>
      </c>
      <c r="Q34" s="118">
        <v>98</v>
      </c>
      <c r="R34" s="120">
        <v>98</v>
      </c>
      <c r="S34" s="118">
        <v>98</v>
      </c>
      <c r="T34" s="127">
        <v>96</v>
      </c>
      <c r="U34" s="126">
        <v>97.4</v>
      </c>
      <c r="V34" s="125">
        <v>97</v>
      </c>
      <c r="W34" s="125">
        <v>97</v>
      </c>
      <c r="X34" s="118">
        <v>98</v>
      </c>
      <c r="Y34" s="127">
        <v>96</v>
      </c>
      <c r="Z34" s="83"/>
    </row>
    <row r="35" spans="1:26" ht="15" customHeight="1" x14ac:dyDescent="0.25">
      <c r="A35" s="83"/>
      <c r="B35" s="83"/>
      <c r="C35" s="83"/>
      <c r="D35" s="83"/>
      <c r="E35" s="84" t="s">
        <v>61</v>
      </c>
      <c r="F35" s="117">
        <v>97.55</v>
      </c>
      <c r="G35" s="118">
        <v>98</v>
      </c>
      <c r="H35" s="118">
        <v>98</v>
      </c>
      <c r="I35" s="125">
        <v>96</v>
      </c>
      <c r="J35" s="127">
        <v>96</v>
      </c>
      <c r="K35" s="126">
        <v>95.71</v>
      </c>
      <c r="L35" s="118">
        <v>99</v>
      </c>
      <c r="M35" s="118">
        <v>99</v>
      </c>
      <c r="N35" s="21">
        <v>95</v>
      </c>
      <c r="O35" s="22">
        <v>95</v>
      </c>
      <c r="P35" s="126">
        <v>97</v>
      </c>
      <c r="Q35" s="129">
        <v>96</v>
      </c>
      <c r="R35" s="121">
        <v>99</v>
      </c>
      <c r="S35" s="129">
        <v>97</v>
      </c>
      <c r="T35" s="130">
        <v>95.72</v>
      </c>
      <c r="U35" s="117">
        <v>99</v>
      </c>
      <c r="V35" s="129">
        <v>96</v>
      </c>
      <c r="W35" s="57">
        <v>95</v>
      </c>
      <c r="X35" s="124">
        <v>98</v>
      </c>
      <c r="Y35" s="58">
        <v>94.89</v>
      </c>
      <c r="Z35" s="83"/>
    </row>
    <row r="36" spans="1:26" ht="15" customHeight="1" x14ac:dyDescent="0.25">
      <c r="A36" s="83"/>
      <c r="B36" s="83"/>
      <c r="C36" s="83"/>
      <c r="D36" s="83"/>
      <c r="E36" s="84" t="s">
        <v>71</v>
      </c>
      <c r="F36" s="126">
        <v>96</v>
      </c>
      <c r="G36" s="125">
        <v>97</v>
      </c>
      <c r="H36" s="118">
        <v>98.13</v>
      </c>
      <c r="I36" s="21">
        <v>92</v>
      </c>
      <c r="J36" s="22">
        <v>94</v>
      </c>
      <c r="K36" s="126">
        <v>96</v>
      </c>
      <c r="L36" s="21">
        <v>87</v>
      </c>
      <c r="M36" s="118">
        <v>98.74</v>
      </c>
      <c r="N36" s="21">
        <v>90</v>
      </c>
      <c r="O36" s="22">
        <v>78</v>
      </c>
      <c r="P36" s="128">
        <v>96</v>
      </c>
      <c r="Q36" s="125">
        <v>97</v>
      </c>
      <c r="R36" s="118">
        <v>98</v>
      </c>
      <c r="S36" s="21">
        <v>95</v>
      </c>
      <c r="T36" s="99">
        <v>94.57</v>
      </c>
      <c r="U36" s="20">
        <v>84</v>
      </c>
      <c r="V36" s="21">
        <v>94</v>
      </c>
      <c r="W36" s="118">
        <v>98.92</v>
      </c>
      <c r="X36" s="21">
        <v>95</v>
      </c>
      <c r="Y36" s="99">
        <v>95</v>
      </c>
      <c r="Z36" s="83"/>
    </row>
    <row r="37" spans="1:26" ht="15" customHeight="1" thickBot="1" x14ac:dyDescent="0.3">
      <c r="A37" s="83"/>
      <c r="B37" s="83"/>
      <c r="C37" s="83"/>
      <c r="D37" s="83"/>
      <c r="E37" s="103" t="s">
        <v>74</v>
      </c>
      <c r="F37" s="100">
        <v>94</v>
      </c>
      <c r="G37" s="101">
        <v>92</v>
      </c>
      <c r="H37" s="101">
        <v>90</v>
      </c>
      <c r="I37" s="101">
        <v>94.96</v>
      </c>
      <c r="J37" s="102">
        <v>89</v>
      </c>
      <c r="K37" s="100">
        <v>92</v>
      </c>
      <c r="L37" s="123">
        <v>98</v>
      </c>
      <c r="M37" s="101">
        <v>91</v>
      </c>
      <c r="N37" s="101">
        <v>95</v>
      </c>
      <c r="O37" s="102">
        <v>88.38</v>
      </c>
      <c r="P37" s="100">
        <v>92</v>
      </c>
      <c r="Q37" s="101">
        <v>95</v>
      </c>
      <c r="R37" s="122">
        <v>98.68</v>
      </c>
      <c r="S37" s="123">
        <v>98</v>
      </c>
      <c r="T37" s="102">
        <v>95</v>
      </c>
      <c r="U37" s="100">
        <v>92</v>
      </c>
      <c r="V37" s="101">
        <v>92</v>
      </c>
      <c r="W37" s="101">
        <v>92</v>
      </c>
      <c r="X37" s="101">
        <v>94</v>
      </c>
      <c r="Y37" s="131">
        <v>96.9</v>
      </c>
      <c r="Z37" s="83"/>
    </row>
    <row r="38" spans="1:26" ht="13.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41" customFormat="1" ht="15" customHeight="1" x14ac:dyDescent="0.25">
      <c r="A39" s="83"/>
      <c r="B39" s="254" t="s">
        <v>64</v>
      </c>
      <c r="C39" s="254"/>
      <c r="D39" s="254"/>
      <c r="E39" s="254"/>
      <c r="F39" s="254"/>
      <c r="G39" s="254"/>
      <c r="H39" s="254"/>
      <c r="I39" s="254"/>
      <c r="J39" s="254"/>
      <c r="K39" s="83"/>
      <c r="L39" s="83"/>
      <c r="M39" s="254" t="s">
        <v>65</v>
      </c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83"/>
      <c r="Z39" s="83"/>
    </row>
    <row r="40" spans="1:26" s="3" customFormat="1" ht="15" customHeight="1" x14ac:dyDescent="0.25">
      <c r="A40" s="83"/>
      <c r="B40" s="255" t="s">
        <v>8</v>
      </c>
      <c r="C40" s="256"/>
      <c r="D40" s="297" t="s">
        <v>44</v>
      </c>
      <c r="E40" s="296" t="s">
        <v>10</v>
      </c>
      <c r="F40" s="248" t="s">
        <v>41</v>
      </c>
      <c r="G40" s="2">
        <v>1</v>
      </c>
      <c r="H40" s="2">
        <v>2</v>
      </c>
      <c r="I40" s="12">
        <v>3</v>
      </c>
      <c r="J40" s="2">
        <v>4</v>
      </c>
      <c r="K40" s="13">
        <v>5</v>
      </c>
      <c r="L40" s="83"/>
      <c r="M40" s="255" t="s">
        <v>8</v>
      </c>
      <c r="N40" s="256"/>
      <c r="O40" s="259" t="s">
        <v>44</v>
      </c>
      <c r="P40" s="261" t="s">
        <v>28</v>
      </c>
      <c r="Q40" s="262"/>
      <c r="R40" s="263"/>
      <c r="S40" s="259" t="s">
        <v>41</v>
      </c>
      <c r="T40" s="2">
        <v>1</v>
      </c>
      <c r="U40" s="2">
        <v>2</v>
      </c>
      <c r="V40" s="12">
        <v>3</v>
      </c>
      <c r="W40" s="2">
        <v>4</v>
      </c>
      <c r="X40" s="13">
        <v>5</v>
      </c>
      <c r="Y40" s="83"/>
      <c r="Z40" s="83"/>
    </row>
    <row r="41" spans="1:26" s="3" customFormat="1" ht="15" customHeight="1" x14ac:dyDescent="0.25">
      <c r="A41" s="83"/>
      <c r="B41" s="257"/>
      <c r="C41" s="258"/>
      <c r="D41" s="298"/>
      <c r="E41" s="296"/>
      <c r="F41" s="249"/>
      <c r="G41" s="37">
        <v>42749</v>
      </c>
      <c r="H41" s="37">
        <v>42791</v>
      </c>
      <c r="I41" s="37">
        <v>42819</v>
      </c>
      <c r="J41" s="37">
        <v>42847</v>
      </c>
      <c r="K41" s="37">
        <v>42882</v>
      </c>
      <c r="L41" s="83"/>
      <c r="M41" s="257"/>
      <c r="N41" s="258"/>
      <c r="O41" s="260"/>
      <c r="P41" s="264"/>
      <c r="Q41" s="265"/>
      <c r="R41" s="266"/>
      <c r="S41" s="260"/>
      <c r="T41" s="37">
        <v>42749</v>
      </c>
      <c r="U41" s="37">
        <v>42791</v>
      </c>
      <c r="V41" s="37">
        <v>42819</v>
      </c>
      <c r="W41" s="37">
        <v>42847</v>
      </c>
      <c r="X41" s="37">
        <v>42882</v>
      </c>
      <c r="Y41" s="83"/>
      <c r="Z41" s="83"/>
    </row>
    <row r="42" spans="1:26" s="3" customFormat="1" ht="15" customHeight="1" x14ac:dyDescent="0.25">
      <c r="A42" s="83"/>
      <c r="B42" s="4">
        <v>1</v>
      </c>
      <c r="C42" s="4" t="s">
        <v>24</v>
      </c>
      <c r="D42" s="82">
        <f>SUM(G42:J42)</f>
        <v>20</v>
      </c>
      <c r="E42" s="17" t="s">
        <v>54</v>
      </c>
      <c r="F42" s="81"/>
      <c r="G42" s="68">
        <v>20</v>
      </c>
      <c r="H42" s="232" t="s">
        <v>86</v>
      </c>
      <c r="I42" s="232" t="s">
        <v>51</v>
      </c>
      <c r="J42" s="232" t="s">
        <v>52</v>
      </c>
      <c r="K42" s="235" t="s">
        <v>87</v>
      </c>
      <c r="L42" s="83"/>
      <c r="M42" s="226">
        <v>1</v>
      </c>
      <c r="N42" s="4" t="s">
        <v>24</v>
      </c>
      <c r="O42" s="67">
        <f>SUM(T42:X42)</f>
        <v>20</v>
      </c>
      <c r="P42" s="229" t="s">
        <v>48</v>
      </c>
      <c r="Q42" s="230"/>
      <c r="R42" s="231"/>
      <c r="S42" s="97"/>
      <c r="T42" s="68">
        <v>20</v>
      </c>
      <c r="U42" s="7"/>
      <c r="V42" s="7"/>
      <c r="W42" s="7"/>
      <c r="X42" s="7"/>
      <c r="Y42" s="83"/>
      <c r="Z42" s="83"/>
    </row>
    <row r="43" spans="1:26" s="3" customFormat="1" ht="15" customHeight="1" x14ac:dyDescent="0.25">
      <c r="A43" s="83"/>
      <c r="B43" s="4">
        <v>2</v>
      </c>
      <c r="C43" s="4" t="s">
        <v>24</v>
      </c>
      <c r="D43" s="82">
        <f t="shared" ref="D43:D49" si="5">SUM(G43:J43)</f>
        <v>18</v>
      </c>
      <c r="E43" s="17" t="s">
        <v>49</v>
      </c>
      <c r="F43" s="79">
        <f>D42-D43</f>
        <v>2</v>
      </c>
      <c r="G43" s="69">
        <v>18</v>
      </c>
      <c r="H43" s="233"/>
      <c r="I43" s="233"/>
      <c r="J43" s="233"/>
      <c r="K43" s="236"/>
      <c r="L43" s="83"/>
      <c r="M43" s="227"/>
      <c r="N43" s="4" t="s">
        <v>24</v>
      </c>
      <c r="O43" s="67">
        <f t="shared" ref="O43:O58" si="6">SUM(T43:X43)</f>
        <v>20</v>
      </c>
      <c r="P43" s="229" t="s">
        <v>47</v>
      </c>
      <c r="Q43" s="230"/>
      <c r="R43" s="231"/>
      <c r="S43" s="98"/>
      <c r="T43" s="68">
        <v>20</v>
      </c>
      <c r="U43" s="7"/>
      <c r="V43" s="7"/>
      <c r="W43" s="7"/>
      <c r="X43" s="7"/>
      <c r="Y43" s="83"/>
      <c r="Z43" s="83"/>
    </row>
    <row r="44" spans="1:26" s="3" customFormat="1" ht="15" customHeight="1" x14ac:dyDescent="0.25">
      <c r="A44" s="83"/>
      <c r="B44" s="4">
        <v>3</v>
      </c>
      <c r="C44" s="4" t="s">
        <v>24</v>
      </c>
      <c r="D44" s="82">
        <f t="shared" si="5"/>
        <v>16</v>
      </c>
      <c r="E44" s="17" t="s">
        <v>53</v>
      </c>
      <c r="F44" s="79">
        <f t="shared" ref="F44:F47" si="7">D43-D44</f>
        <v>2</v>
      </c>
      <c r="G44" s="70">
        <v>16</v>
      </c>
      <c r="H44" s="233"/>
      <c r="I44" s="233"/>
      <c r="J44" s="233"/>
      <c r="K44" s="236"/>
      <c r="L44" s="83"/>
      <c r="M44" s="226">
        <v>2</v>
      </c>
      <c r="N44" s="4" t="s">
        <v>24</v>
      </c>
      <c r="O44" s="67">
        <f t="shared" si="6"/>
        <v>18</v>
      </c>
      <c r="P44" s="229" t="s">
        <v>75</v>
      </c>
      <c r="Q44" s="230"/>
      <c r="R44" s="231"/>
      <c r="S44" s="238">
        <f>T43-T44</f>
        <v>2</v>
      </c>
      <c r="T44" s="69">
        <v>18</v>
      </c>
      <c r="U44" s="6"/>
      <c r="V44" s="6"/>
      <c r="W44" s="7"/>
      <c r="X44" s="7"/>
      <c r="Y44" s="83"/>
      <c r="Z44" s="83"/>
    </row>
    <row r="45" spans="1:26" s="3" customFormat="1" ht="15" customHeight="1" x14ac:dyDescent="0.25">
      <c r="A45" s="83"/>
      <c r="B45" s="4">
        <v>4</v>
      </c>
      <c r="C45" s="4" t="s">
        <v>24</v>
      </c>
      <c r="D45" s="82">
        <f t="shared" si="5"/>
        <v>15</v>
      </c>
      <c r="E45" s="17" t="s">
        <v>61</v>
      </c>
      <c r="F45" s="79">
        <f t="shared" si="7"/>
        <v>1</v>
      </c>
      <c r="G45" s="71">
        <v>15</v>
      </c>
      <c r="H45" s="233"/>
      <c r="I45" s="233"/>
      <c r="J45" s="233"/>
      <c r="K45" s="236"/>
      <c r="L45" s="83"/>
      <c r="M45" s="227"/>
      <c r="N45" s="4" t="s">
        <v>24</v>
      </c>
      <c r="O45" s="67">
        <f t="shared" si="6"/>
        <v>18</v>
      </c>
      <c r="P45" s="229" t="s">
        <v>29</v>
      </c>
      <c r="Q45" s="230"/>
      <c r="R45" s="231"/>
      <c r="S45" s="238"/>
      <c r="T45" s="69">
        <v>18</v>
      </c>
      <c r="U45" s="7"/>
      <c r="V45" s="7"/>
      <c r="W45" s="7"/>
      <c r="X45" s="7"/>
      <c r="Y45" s="83"/>
      <c r="Z45" s="83"/>
    </row>
    <row r="46" spans="1:26" s="3" customFormat="1" ht="15" customHeight="1" x14ac:dyDescent="0.25">
      <c r="A46" s="83"/>
      <c r="B46" s="4">
        <v>5</v>
      </c>
      <c r="C46" s="4" t="s">
        <v>24</v>
      </c>
      <c r="D46" s="82">
        <f t="shared" si="5"/>
        <v>14</v>
      </c>
      <c r="E46" s="17" t="s">
        <v>71</v>
      </c>
      <c r="F46" s="79">
        <f t="shared" si="7"/>
        <v>1</v>
      </c>
      <c r="G46" s="71">
        <v>14</v>
      </c>
      <c r="H46" s="233"/>
      <c r="I46" s="233"/>
      <c r="J46" s="233"/>
      <c r="K46" s="236"/>
      <c r="L46" s="83"/>
      <c r="M46" s="226">
        <v>3</v>
      </c>
      <c r="N46" s="4" t="s">
        <v>24</v>
      </c>
      <c r="O46" s="67">
        <f t="shared" si="6"/>
        <v>16</v>
      </c>
      <c r="P46" s="229" t="s">
        <v>57</v>
      </c>
      <c r="Q46" s="230"/>
      <c r="R46" s="231"/>
      <c r="S46" s="238">
        <f>T45-T46</f>
        <v>2</v>
      </c>
      <c r="T46" s="70">
        <v>16</v>
      </c>
      <c r="U46" s="7"/>
      <c r="V46" s="7"/>
      <c r="W46" s="7"/>
      <c r="X46" s="7"/>
      <c r="Y46" s="83"/>
      <c r="Z46" s="83"/>
    </row>
    <row r="47" spans="1:26" s="3" customFormat="1" ht="15" customHeight="1" x14ac:dyDescent="0.25">
      <c r="A47" s="83"/>
      <c r="B47" s="89">
        <v>6</v>
      </c>
      <c r="C47" s="4" t="s">
        <v>24</v>
      </c>
      <c r="D47" s="82">
        <f t="shared" si="5"/>
        <v>13</v>
      </c>
      <c r="E47" s="17" t="s">
        <v>74</v>
      </c>
      <c r="F47" s="79">
        <f t="shared" si="7"/>
        <v>1</v>
      </c>
      <c r="G47" s="71">
        <v>13</v>
      </c>
      <c r="H47" s="233"/>
      <c r="I47" s="233"/>
      <c r="J47" s="233"/>
      <c r="K47" s="236"/>
      <c r="L47" s="83"/>
      <c r="M47" s="228"/>
      <c r="N47" s="4" t="s">
        <v>24</v>
      </c>
      <c r="O47" s="67">
        <f t="shared" si="6"/>
        <v>16</v>
      </c>
      <c r="P47" s="229" t="s">
        <v>56</v>
      </c>
      <c r="Q47" s="230"/>
      <c r="R47" s="231"/>
      <c r="S47" s="238"/>
      <c r="T47" s="70">
        <v>16</v>
      </c>
      <c r="U47" s="6"/>
      <c r="V47" s="6"/>
      <c r="W47" s="7"/>
      <c r="X47" s="7"/>
      <c r="Y47" s="83"/>
      <c r="Z47" s="83"/>
    </row>
    <row r="48" spans="1:26" s="3" customFormat="1" ht="15" customHeight="1" x14ac:dyDescent="0.25">
      <c r="A48" s="83"/>
      <c r="B48" s="89">
        <v>7</v>
      </c>
      <c r="C48" s="4" t="s">
        <v>24</v>
      </c>
      <c r="D48" s="82">
        <f t="shared" si="5"/>
        <v>0</v>
      </c>
      <c r="E48" s="143" t="s">
        <v>51</v>
      </c>
      <c r="F48" s="79"/>
      <c r="G48" s="71"/>
      <c r="H48" s="233"/>
      <c r="I48" s="233"/>
      <c r="J48" s="233"/>
      <c r="K48" s="236"/>
      <c r="L48" s="83"/>
      <c r="M48" s="228">
        <v>4</v>
      </c>
      <c r="N48" s="4" t="s">
        <v>24</v>
      </c>
      <c r="O48" s="67">
        <f t="shared" si="6"/>
        <v>15</v>
      </c>
      <c r="P48" s="229" t="s">
        <v>6</v>
      </c>
      <c r="Q48" s="230"/>
      <c r="R48" s="231"/>
      <c r="S48" s="238">
        <v>1</v>
      </c>
      <c r="T48" s="71">
        <v>15</v>
      </c>
      <c r="U48" s="7"/>
      <c r="V48" s="7"/>
      <c r="W48" s="7"/>
      <c r="X48" s="7"/>
      <c r="Y48" s="83"/>
      <c r="Z48" s="83"/>
    </row>
    <row r="49" spans="1:32" s="3" customFormat="1" ht="15" customHeight="1" x14ac:dyDescent="0.25">
      <c r="A49" s="83"/>
      <c r="B49" s="89">
        <v>8</v>
      </c>
      <c r="C49" s="4" t="s">
        <v>24</v>
      </c>
      <c r="D49" s="82">
        <f t="shared" si="5"/>
        <v>0</v>
      </c>
      <c r="E49" s="17" t="s">
        <v>46</v>
      </c>
      <c r="F49" s="79"/>
      <c r="G49" s="71"/>
      <c r="H49" s="233"/>
      <c r="I49" s="233"/>
      <c r="J49" s="233"/>
      <c r="K49" s="236"/>
      <c r="L49" s="83"/>
      <c r="M49" s="228"/>
      <c r="N49" s="4" t="s">
        <v>24</v>
      </c>
      <c r="O49" s="67">
        <f t="shared" si="6"/>
        <v>15</v>
      </c>
      <c r="P49" s="229" t="s">
        <v>7</v>
      </c>
      <c r="Q49" s="230"/>
      <c r="R49" s="231"/>
      <c r="S49" s="238"/>
      <c r="T49" s="71">
        <v>15</v>
      </c>
      <c r="U49" s="7"/>
      <c r="V49" s="7"/>
      <c r="W49" s="7"/>
      <c r="X49" s="7"/>
      <c r="Y49" s="83"/>
      <c r="Z49" s="83"/>
    </row>
    <row r="50" spans="1:32" s="3" customFormat="1" ht="15" customHeight="1" x14ac:dyDescent="0.25">
      <c r="A50" s="83"/>
      <c r="B50" s="4"/>
      <c r="C50" s="4"/>
      <c r="D50" s="82"/>
      <c r="E50" s="17"/>
      <c r="F50" s="79"/>
      <c r="G50" s="71"/>
      <c r="H50" s="233"/>
      <c r="I50" s="233"/>
      <c r="J50" s="233"/>
      <c r="K50" s="236"/>
      <c r="L50" s="83"/>
      <c r="M50" s="227"/>
      <c r="N50" s="4" t="s">
        <v>24</v>
      </c>
      <c r="O50" s="67">
        <f t="shared" si="6"/>
        <v>15</v>
      </c>
      <c r="P50" s="229" t="s">
        <v>79</v>
      </c>
      <c r="Q50" s="230"/>
      <c r="R50" s="231"/>
      <c r="S50" s="238"/>
      <c r="T50" s="71">
        <v>15</v>
      </c>
      <c r="U50" s="7"/>
      <c r="V50" s="7"/>
      <c r="W50" s="7"/>
      <c r="X50" s="7"/>
      <c r="Y50" s="83"/>
      <c r="Z50" s="83"/>
    </row>
    <row r="51" spans="1:32" s="3" customFormat="1" ht="15" customHeight="1" x14ac:dyDescent="0.25">
      <c r="A51" s="83"/>
      <c r="B51" s="4"/>
      <c r="C51" s="4"/>
      <c r="D51" s="82"/>
      <c r="E51" s="17"/>
      <c r="F51" s="79"/>
      <c r="G51" s="71"/>
      <c r="H51" s="233"/>
      <c r="I51" s="233"/>
      <c r="J51" s="233"/>
      <c r="K51" s="236"/>
      <c r="L51" s="83"/>
      <c r="M51" s="226">
        <v>5</v>
      </c>
      <c r="N51" s="4" t="s">
        <v>24</v>
      </c>
      <c r="O51" s="67">
        <f t="shared" si="6"/>
        <v>14</v>
      </c>
      <c r="P51" s="229" t="s">
        <v>77</v>
      </c>
      <c r="Q51" s="230"/>
      <c r="R51" s="231"/>
      <c r="S51" s="238">
        <f>T50-T51</f>
        <v>1</v>
      </c>
      <c r="T51" s="71">
        <v>14</v>
      </c>
      <c r="U51" s="7"/>
      <c r="V51" s="7"/>
      <c r="W51" s="7"/>
      <c r="X51" s="7"/>
      <c r="Y51" s="83"/>
      <c r="Z51" s="83"/>
    </row>
    <row r="52" spans="1:32" s="3" customFormat="1" ht="15" customHeight="1" x14ac:dyDescent="0.25">
      <c r="A52" s="83"/>
      <c r="B52" s="4"/>
      <c r="C52" s="4"/>
      <c r="D52" s="82"/>
      <c r="E52" s="17"/>
      <c r="F52" s="79"/>
      <c r="G52" s="71"/>
      <c r="H52" s="233"/>
      <c r="I52" s="233"/>
      <c r="J52" s="233"/>
      <c r="K52" s="236"/>
      <c r="L52" s="83"/>
      <c r="M52" s="228"/>
      <c r="N52" s="4" t="s">
        <v>24</v>
      </c>
      <c r="O52" s="67">
        <f t="shared" si="6"/>
        <v>14</v>
      </c>
      <c r="P52" s="229" t="s">
        <v>45</v>
      </c>
      <c r="Q52" s="230"/>
      <c r="R52" s="231"/>
      <c r="S52" s="238"/>
      <c r="T52" s="71">
        <v>14</v>
      </c>
      <c r="U52" s="7"/>
      <c r="V52" s="7"/>
      <c r="W52" s="7"/>
      <c r="X52" s="7"/>
      <c r="Y52" s="83"/>
      <c r="Z52" s="83"/>
    </row>
    <row r="53" spans="1:32" s="3" customFormat="1" ht="15" customHeight="1" x14ac:dyDescent="0.25">
      <c r="A53" s="83"/>
      <c r="B53" s="4"/>
      <c r="C53" s="4"/>
      <c r="D53" s="82"/>
      <c r="E53" s="17"/>
      <c r="F53" s="79"/>
      <c r="G53" s="71"/>
      <c r="H53" s="233"/>
      <c r="I53" s="233"/>
      <c r="J53" s="233"/>
      <c r="K53" s="236"/>
      <c r="L53" s="83"/>
      <c r="M53" s="227"/>
      <c r="N53" s="4" t="s">
        <v>24</v>
      </c>
      <c r="O53" s="67">
        <f t="shared" si="6"/>
        <v>14</v>
      </c>
      <c r="P53" s="229" t="s">
        <v>73</v>
      </c>
      <c r="Q53" s="230"/>
      <c r="R53" s="231"/>
      <c r="S53" s="238"/>
      <c r="T53" s="71">
        <v>14</v>
      </c>
      <c r="U53" s="7"/>
      <c r="V53" s="7"/>
      <c r="W53" s="7"/>
      <c r="X53" s="7"/>
      <c r="Y53" s="83"/>
      <c r="Z53" s="83"/>
    </row>
    <row r="54" spans="1:32" s="3" customFormat="1" ht="15" customHeight="1" x14ac:dyDescent="0.25">
      <c r="A54" s="83"/>
      <c r="B54" s="4"/>
      <c r="C54" s="4"/>
      <c r="D54" s="82"/>
      <c r="E54" s="17"/>
      <c r="F54" s="79"/>
      <c r="G54" s="71"/>
      <c r="H54" s="233"/>
      <c r="I54" s="233"/>
      <c r="J54" s="233"/>
      <c r="K54" s="236"/>
      <c r="L54" s="83"/>
      <c r="M54" s="96">
        <v>6</v>
      </c>
      <c r="N54" s="4" t="s">
        <v>24</v>
      </c>
      <c r="O54" s="67">
        <f t="shared" si="6"/>
        <v>13</v>
      </c>
      <c r="P54" s="229" t="s">
        <v>72</v>
      </c>
      <c r="Q54" s="230"/>
      <c r="R54" s="231"/>
      <c r="S54" s="71">
        <f>T53-T54</f>
        <v>1</v>
      </c>
      <c r="T54" s="71">
        <v>13</v>
      </c>
      <c r="U54" s="7"/>
      <c r="V54" s="7"/>
      <c r="W54" s="7"/>
      <c r="X54" s="7"/>
      <c r="Y54" s="83"/>
      <c r="Z54" s="83"/>
    </row>
    <row r="55" spans="1:32" s="3" customFormat="1" ht="15" customHeight="1" x14ac:dyDescent="0.25">
      <c r="A55" s="83"/>
      <c r="B55" s="95"/>
      <c r="C55" s="95"/>
      <c r="D55" s="82"/>
      <c r="E55" s="17"/>
      <c r="F55" s="79"/>
      <c r="G55" s="71"/>
      <c r="H55" s="233"/>
      <c r="I55" s="233"/>
      <c r="J55" s="233"/>
      <c r="K55" s="236"/>
      <c r="L55" s="83"/>
      <c r="M55" s="96"/>
      <c r="N55" s="95" t="s">
        <v>24</v>
      </c>
      <c r="O55" s="67">
        <f t="shared" ref="O55:O56" si="8">SUM(T55:X55)</f>
        <v>0</v>
      </c>
      <c r="P55" s="229" t="s">
        <v>4</v>
      </c>
      <c r="Q55" s="230"/>
      <c r="R55" s="231"/>
      <c r="S55" s="71"/>
      <c r="T55" s="71"/>
      <c r="U55" s="7"/>
      <c r="V55" s="7"/>
      <c r="W55" s="7"/>
      <c r="X55" s="7"/>
      <c r="Y55" s="83"/>
      <c r="Z55" s="83"/>
    </row>
    <row r="56" spans="1:32" s="3" customFormat="1" ht="15" customHeight="1" x14ac:dyDescent="0.25">
      <c r="A56" s="83"/>
      <c r="B56" s="95"/>
      <c r="C56" s="95"/>
      <c r="D56" s="82"/>
      <c r="E56" s="17"/>
      <c r="F56" s="79"/>
      <c r="G56" s="71"/>
      <c r="H56" s="233"/>
      <c r="I56" s="233"/>
      <c r="J56" s="233"/>
      <c r="K56" s="236"/>
      <c r="L56" s="83"/>
      <c r="M56" s="96"/>
      <c r="N56" s="95" t="s">
        <v>24</v>
      </c>
      <c r="O56" s="67">
        <f t="shared" si="8"/>
        <v>0</v>
      </c>
      <c r="P56" s="229" t="s">
        <v>58</v>
      </c>
      <c r="Q56" s="230"/>
      <c r="R56" s="231"/>
      <c r="S56" s="71"/>
      <c r="T56" s="71"/>
      <c r="U56" s="7"/>
      <c r="V56" s="7"/>
      <c r="W56" s="7"/>
      <c r="X56" s="7"/>
      <c r="Y56" s="83"/>
      <c r="Z56" s="83"/>
    </row>
    <row r="57" spans="1:32" s="3" customFormat="1" ht="15" customHeight="1" x14ac:dyDescent="0.25">
      <c r="A57" s="83"/>
      <c r="B57" s="4"/>
      <c r="C57" s="4"/>
      <c r="D57" s="82"/>
      <c r="E57" s="4"/>
      <c r="F57" s="79"/>
      <c r="G57" s="80"/>
      <c r="H57" s="234"/>
      <c r="I57" s="234"/>
      <c r="J57" s="234"/>
      <c r="K57" s="237"/>
      <c r="L57" s="83"/>
      <c r="M57" s="144"/>
      <c r="N57" s="4" t="s">
        <v>24</v>
      </c>
      <c r="O57" s="67">
        <f t="shared" si="6"/>
        <v>0</v>
      </c>
      <c r="P57" s="229" t="s">
        <v>55</v>
      </c>
      <c r="Q57" s="230"/>
      <c r="R57" s="231"/>
      <c r="S57" s="71"/>
      <c r="T57" s="71"/>
      <c r="U57" s="7"/>
      <c r="V57" s="7"/>
      <c r="W57" s="7"/>
      <c r="X57" s="7"/>
      <c r="Y57" s="83"/>
      <c r="Z57" s="83"/>
    </row>
    <row r="58" spans="1:32" s="3" customFormat="1" ht="15" customHeight="1" x14ac:dyDescent="0.25">
      <c r="A58" s="83"/>
      <c r="B58" s="8" t="s">
        <v>25</v>
      </c>
      <c r="C58" s="9" t="s">
        <v>26</v>
      </c>
      <c r="D58" s="9" t="s">
        <v>42</v>
      </c>
      <c r="E58" s="9" t="s">
        <v>63</v>
      </c>
      <c r="F58" s="9" t="s">
        <v>66</v>
      </c>
      <c r="G58" s="10" t="s">
        <v>67</v>
      </c>
      <c r="H58" s="10" t="s">
        <v>68</v>
      </c>
      <c r="I58" s="10" t="s">
        <v>43</v>
      </c>
      <c r="J58" s="10" t="s">
        <v>27</v>
      </c>
      <c r="K58" s="4" t="s">
        <v>24</v>
      </c>
      <c r="L58" s="83"/>
      <c r="M58" s="144"/>
      <c r="N58" s="4" t="s">
        <v>24</v>
      </c>
      <c r="O58" s="67">
        <f t="shared" si="6"/>
        <v>0</v>
      </c>
      <c r="P58" s="229" t="s">
        <v>5</v>
      </c>
      <c r="Q58" s="230"/>
      <c r="R58" s="231"/>
      <c r="S58" s="71"/>
      <c r="T58" s="71"/>
      <c r="U58" s="7"/>
      <c r="V58" s="7"/>
      <c r="W58" s="7"/>
      <c r="X58" s="7"/>
      <c r="Y58" s="83"/>
      <c r="Z58" s="83"/>
    </row>
    <row r="59" spans="1:32" s="3" customFormat="1" ht="13.5" customHeight="1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32" s="3" customFormat="1" ht="13.5" customHeight="1" x14ac:dyDescent="0.25">
      <c r="A60" s="83"/>
      <c r="B60" s="83"/>
      <c r="C60" s="83"/>
      <c r="D60" s="225" t="s">
        <v>69</v>
      </c>
      <c r="E60" s="225"/>
      <c r="F60" s="225"/>
      <c r="G60" s="225"/>
      <c r="H60" s="225"/>
      <c r="I60" s="225"/>
      <c r="J60" s="83"/>
      <c r="K60" s="225" t="s">
        <v>88</v>
      </c>
      <c r="L60" s="225"/>
      <c r="M60" s="225"/>
      <c r="N60" s="225"/>
      <c r="O60" s="225"/>
      <c r="P60" s="225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32" s="3" customFormat="1" ht="13.5" customHeight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1"/>
      <c r="AB61" s="1"/>
      <c r="AC61" s="1"/>
      <c r="AD61" s="1"/>
      <c r="AE61" s="1"/>
      <c r="AF61" s="1"/>
    </row>
    <row r="62" spans="1:32" s="3" customFormat="1" ht="13.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s="3" customFormat="1" ht="13.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s="3" customFormat="1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s="3" customFormat="1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s="3" customFormat="1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s="3" customFormat="1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s="3" customFormat="1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s="3" customFormat="1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s="3" customFormat="1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s="3" customFormat="1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</sheetData>
  <sortState ref="P55:R58">
    <sortCondition ref="P55"/>
  </sortState>
  <mergeCells count="123">
    <mergeCell ref="F12:H13"/>
    <mergeCell ref="O6:Q6"/>
    <mergeCell ref="O7:Q7"/>
    <mergeCell ref="I7:J7"/>
    <mergeCell ref="K7:L7"/>
    <mergeCell ref="M7:N7"/>
    <mergeCell ref="K9:L9"/>
    <mergeCell ref="M9:N9"/>
    <mergeCell ref="K10:L10"/>
    <mergeCell ref="M10:N10"/>
    <mergeCell ref="K6:L6"/>
    <mergeCell ref="K12:L12"/>
    <mergeCell ref="K8:L8"/>
    <mergeCell ref="I6:J6"/>
    <mergeCell ref="I8:J8"/>
    <mergeCell ref="I9:J9"/>
    <mergeCell ref="I10:J10"/>
    <mergeCell ref="F6:H6"/>
    <mergeCell ref="F7:H7"/>
    <mergeCell ref="F8:H8"/>
    <mergeCell ref="F9:H9"/>
    <mergeCell ref="F10:H10"/>
    <mergeCell ref="D2:W2"/>
    <mergeCell ref="X2:Y2"/>
    <mergeCell ref="B2:C2"/>
    <mergeCell ref="O4:Q4"/>
    <mergeCell ref="R4:T4"/>
    <mergeCell ref="U4:V4"/>
    <mergeCell ref="F4:H4"/>
    <mergeCell ref="R5:T5"/>
    <mergeCell ref="O5:Q5"/>
    <mergeCell ref="F5:H5"/>
    <mergeCell ref="K5:L5"/>
    <mergeCell ref="I5:J5"/>
    <mergeCell ref="B40:C41"/>
    <mergeCell ref="B39:J39"/>
    <mergeCell ref="F21:G21"/>
    <mergeCell ref="F30:J30"/>
    <mergeCell ref="I4:N4"/>
    <mergeCell ref="R10:T10"/>
    <mergeCell ref="B21:B22"/>
    <mergeCell ref="C21:C22"/>
    <mergeCell ref="E21:E22"/>
    <mergeCell ref="B6:C7"/>
    <mergeCell ref="C12:C13"/>
    <mergeCell ref="B4:C5"/>
    <mergeCell ref="R6:T6"/>
    <mergeCell ref="R7:T7"/>
    <mergeCell ref="R8:T8"/>
    <mergeCell ref="R9:T9"/>
    <mergeCell ref="O8:Q8"/>
    <mergeCell ref="O9:Q9"/>
    <mergeCell ref="O10:Q10"/>
    <mergeCell ref="D12:D13"/>
    <mergeCell ref="E12:E13"/>
    <mergeCell ref="I12:J12"/>
    <mergeCell ref="E40:E41"/>
    <mergeCell ref="D40:D41"/>
    <mergeCell ref="D21:D22"/>
    <mergeCell ref="E30:E31"/>
    <mergeCell ref="K30:O30"/>
    <mergeCell ref="F14:H14"/>
    <mergeCell ref="F15:H15"/>
    <mergeCell ref="H21:I21"/>
    <mergeCell ref="J21:K21"/>
    <mergeCell ref="L21:M21"/>
    <mergeCell ref="N21:O21"/>
    <mergeCell ref="O16:Q16"/>
    <mergeCell ref="R16:T16"/>
    <mergeCell ref="R17:T17"/>
    <mergeCell ref="F40:F41"/>
    <mergeCell ref="F16:H16"/>
    <mergeCell ref="F19:H19"/>
    <mergeCell ref="F18:H18"/>
    <mergeCell ref="F17:H17"/>
    <mergeCell ref="M39:X39"/>
    <mergeCell ref="M40:N41"/>
    <mergeCell ref="O40:O41"/>
    <mergeCell ref="P40:R41"/>
    <mergeCell ref="S40:S41"/>
    <mergeCell ref="U30:Y30"/>
    <mergeCell ref="P30:T30"/>
    <mergeCell ref="S44:S45"/>
    <mergeCell ref="S46:S47"/>
    <mergeCell ref="S48:S50"/>
    <mergeCell ref="S51:S53"/>
    <mergeCell ref="P42:R42"/>
    <mergeCell ref="K60:P60"/>
    <mergeCell ref="P55:R55"/>
    <mergeCell ref="P56:R56"/>
    <mergeCell ref="M5:N5"/>
    <mergeCell ref="M6:N6"/>
    <mergeCell ref="M8:N8"/>
    <mergeCell ref="R18:T18"/>
    <mergeCell ref="O13:Q13"/>
    <mergeCell ref="R13:T13"/>
    <mergeCell ref="O14:Q14"/>
    <mergeCell ref="R14:T14"/>
    <mergeCell ref="P43:R43"/>
    <mergeCell ref="P21:P22"/>
    <mergeCell ref="P52:R52"/>
    <mergeCell ref="P53:R53"/>
    <mergeCell ref="P54:R54"/>
    <mergeCell ref="P57:R57"/>
    <mergeCell ref="P44:R44"/>
    <mergeCell ref="P45:R45"/>
    <mergeCell ref="D60:I60"/>
    <mergeCell ref="M44:M45"/>
    <mergeCell ref="M51:M53"/>
    <mergeCell ref="P58:R58"/>
    <mergeCell ref="P50:R50"/>
    <mergeCell ref="P51:R51"/>
    <mergeCell ref="H42:H57"/>
    <mergeCell ref="I42:I57"/>
    <mergeCell ref="J42:J57"/>
    <mergeCell ref="K42:K57"/>
    <mergeCell ref="M46:M47"/>
    <mergeCell ref="M48:M50"/>
    <mergeCell ref="M42:M43"/>
    <mergeCell ref="P46:R46"/>
    <mergeCell ref="P47:R47"/>
    <mergeCell ref="P48:R48"/>
    <mergeCell ref="P49:R49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5"/>
  <sheetViews>
    <sheetView topLeftCell="A49" zoomScale="95" zoomScaleNormal="95" workbookViewId="0">
      <selection activeCell="G39" sqref="G39"/>
    </sheetView>
  </sheetViews>
  <sheetFormatPr baseColWidth="10" defaultColWidth="11.44140625" defaultRowHeight="13.2" x14ac:dyDescent="0.25"/>
  <cols>
    <col min="1" max="1" width="3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4.109375" style="1" bestFit="1" customWidth="1"/>
    <col min="6" max="25" width="7.6640625" style="1" customWidth="1"/>
    <col min="26" max="26" width="3.88671875" style="1" customWidth="1"/>
    <col min="27" max="30" width="6" style="1" bestFit="1" customWidth="1"/>
    <col min="31" max="16384" width="11.44140625" style="1"/>
  </cols>
  <sheetData>
    <row r="1" spans="1:26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s="3" customFormat="1" ht="48.75" customHeight="1" x14ac:dyDescent="0.25">
      <c r="A2" s="83"/>
      <c r="B2" s="300" t="s">
        <v>70</v>
      </c>
      <c r="C2" s="300"/>
      <c r="D2" s="299" t="s">
        <v>109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00" t="s">
        <v>40</v>
      </c>
      <c r="Y2" s="300"/>
      <c r="Z2" s="83"/>
    </row>
    <row r="3" spans="1:26" ht="13.5" customHeight="1" thickBot="1" x14ac:dyDescent="0.3">
      <c r="A3" s="83"/>
      <c r="B3" s="83"/>
      <c r="C3" s="83"/>
      <c r="D3" s="83" t="s">
        <v>89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" customHeight="1" x14ac:dyDescent="0.25">
      <c r="A4" s="83"/>
      <c r="B4" s="292" t="s">
        <v>90</v>
      </c>
      <c r="C4" s="292"/>
      <c r="D4" s="83"/>
      <c r="E4" s="39" t="s">
        <v>1</v>
      </c>
      <c r="F4" s="303" t="s">
        <v>2</v>
      </c>
      <c r="G4" s="304"/>
      <c r="H4" s="304"/>
      <c r="I4" s="279" t="s">
        <v>103</v>
      </c>
      <c r="J4" s="280"/>
      <c r="K4" s="280"/>
      <c r="L4" s="280"/>
      <c r="M4" s="280"/>
      <c r="N4" s="281"/>
      <c r="O4" s="279" t="s">
        <v>11</v>
      </c>
      <c r="P4" s="280"/>
      <c r="Q4" s="280"/>
      <c r="R4" s="279" t="s">
        <v>0</v>
      </c>
      <c r="S4" s="280"/>
      <c r="T4" s="280"/>
      <c r="U4" s="301" t="s">
        <v>36</v>
      </c>
      <c r="V4" s="302"/>
      <c r="W4" s="83"/>
      <c r="X4" s="83"/>
      <c r="Y4" s="83"/>
      <c r="Z4" s="83"/>
    </row>
    <row r="5" spans="1:26" ht="15" customHeight="1" x14ac:dyDescent="0.25">
      <c r="A5" s="83"/>
      <c r="B5" s="292"/>
      <c r="C5" s="292"/>
      <c r="D5" s="83"/>
      <c r="E5" s="45" t="s">
        <v>51</v>
      </c>
      <c r="F5" s="278" t="s">
        <v>58</v>
      </c>
      <c r="G5" s="305"/>
      <c r="H5" s="306"/>
      <c r="I5" s="239" t="s">
        <v>58</v>
      </c>
      <c r="J5" s="240"/>
      <c r="K5" s="239" t="s">
        <v>55</v>
      </c>
      <c r="L5" s="240"/>
      <c r="M5" s="315"/>
      <c r="N5" s="316"/>
      <c r="O5" s="282" t="s">
        <v>60</v>
      </c>
      <c r="P5" s="283"/>
      <c r="Q5" s="284"/>
      <c r="R5" s="282" t="s">
        <v>104</v>
      </c>
      <c r="S5" s="283"/>
      <c r="T5" s="284"/>
      <c r="U5" s="77">
        <v>40</v>
      </c>
      <c r="V5" s="78"/>
      <c r="W5" s="83"/>
      <c r="X5" s="83"/>
      <c r="Y5" s="83"/>
      <c r="Z5" s="83"/>
    </row>
    <row r="6" spans="1:26" ht="15" customHeight="1" x14ac:dyDescent="0.25">
      <c r="A6" s="83"/>
      <c r="B6" s="291">
        <v>42791</v>
      </c>
      <c r="C6" s="291"/>
      <c r="D6" s="83"/>
      <c r="E6" s="45" t="s">
        <v>91</v>
      </c>
      <c r="F6" s="278" t="s">
        <v>94</v>
      </c>
      <c r="G6" s="305"/>
      <c r="H6" s="306"/>
      <c r="I6" s="239" t="s">
        <v>94</v>
      </c>
      <c r="J6" s="240"/>
      <c r="K6" s="239" t="s">
        <v>93</v>
      </c>
      <c r="L6" s="240"/>
      <c r="M6" s="315"/>
      <c r="N6" s="316"/>
      <c r="O6" s="282" t="s">
        <v>102</v>
      </c>
      <c r="P6" s="283"/>
      <c r="Q6" s="284"/>
      <c r="R6" s="282" t="s">
        <v>104</v>
      </c>
      <c r="S6" s="283"/>
      <c r="T6" s="284"/>
      <c r="U6" s="77">
        <v>1</v>
      </c>
      <c r="V6" s="78"/>
      <c r="W6" s="83"/>
      <c r="X6" s="83"/>
      <c r="Y6" s="83"/>
      <c r="Z6" s="83"/>
    </row>
    <row r="7" spans="1:26" ht="15" customHeight="1" x14ac:dyDescent="0.25">
      <c r="A7" s="83"/>
      <c r="B7" s="291"/>
      <c r="C7" s="291"/>
      <c r="D7" s="83"/>
      <c r="E7" s="45" t="s">
        <v>54</v>
      </c>
      <c r="F7" s="278" t="s">
        <v>48</v>
      </c>
      <c r="G7" s="305"/>
      <c r="H7" s="306"/>
      <c r="I7" s="239" t="s">
        <v>48</v>
      </c>
      <c r="J7" s="240"/>
      <c r="K7" s="239" t="s">
        <v>47</v>
      </c>
      <c r="L7" s="240" t="s">
        <v>47</v>
      </c>
      <c r="M7" s="315"/>
      <c r="N7" s="316"/>
      <c r="O7" s="282" t="s">
        <v>78</v>
      </c>
      <c r="P7" s="283"/>
      <c r="Q7" s="284"/>
      <c r="R7" s="282" t="s">
        <v>104</v>
      </c>
      <c r="S7" s="283"/>
      <c r="T7" s="284"/>
      <c r="U7" s="77">
        <v>38</v>
      </c>
      <c r="V7" s="44"/>
      <c r="W7" s="83"/>
      <c r="X7" s="83"/>
      <c r="Y7" s="83"/>
      <c r="Z7" s="83"/>
    </row>
    <row r="8" spans="1:26" ht="15" customHeight="1" x14ac:dyDescent="0.25">
      <c r="A8" s="83"/>
      <c r="B8" s="83"/>
      <c r="C8" s="83"/>
      <c r="D8" s="83"/>
      <c r="E8" s="31" t="s">
        <v>52</v>
      </c>
      <c r="F8" s="278" t="s">
        <v>96</v>
      </c>
      <c r="G8" s="305"/>
      <c r="H8" s="306"/>
      <c r="I8" s="239" t="s">
        <v>96</v>
      </c>
      <c r="J8" s="240"/>
      <c r="K8" s="239" t="s">
        <v>97</v>
      </c>
      <c r="L8" s="240"/>
      <c r="M8" s="239" t="s">
        <v>95</v>
      </c>
      <c r="N8" s="240"/>
      <c r="O8" s="282" t="s">
        <v>101</v>
      </c>
      <c r="P8" s="283"/>
      <c r="Q8" s="284"/>
      <c r="R8" s="282" t="s">
        <v>104</v>
      </c>
      <c r="S8" s="283"/>
      <c r="T8" s="284"/>
      <c r="U8" s="77">
        <v>33</v>
      </c>
      <c r="V8" s="78"/>
      <c r="W8" s="83"/>
      <c r="X8" s="83"/>
      <c r="Y8" s="83"/>
      <c r="Z8" s="83"/>
    </row>
    <row r="9" spans="1:26" ht="15" customHeight="1" x14ac:dyDescent="0.25">
      <c r="A9" s="83"/>
      <c r="B9" s="83"/>
      <c r="C9" s="83"/>
      <c r="D9" s="83"/>
      <c r="E9" s="43" t="s">
        <v>53</v>
      </c>
      <c r="F9" s="278" t="s">
        <v>57</v>
      </c>
      <c r="G9" s="305"/>
      <c r="H9" s="306"/>
      <c r="I9" s="239" t="s">
        <v>57</v>
      </c>
      <c r="J9" s="240"/>
      <c r="K9" s="239" t="s">
        <v>56</v>
      </c>
      <c r="L9" s="240" t="s">
        <v>56</v>
      </c>
      <c r="M9" s="315"/>
      <c r="N9" s="316"/>
      <c r="O9" s="282" t="s">
        <v>83</v>
      </c>
      <c r="P9" s="283"/>
      <c r="Q9" s="284"/>
      <c r="R9" s="282" t="s">
        <v>104</v>
      </c>
      <c r="S9" s="283"/>
      <c r="T9" s="284"/>
      <c r="U9" s="77">
        <v>12</v>
      </c>
      <c r="V9" s="78"/>
      <c r="W9" s="83"/>
      <c r="X9" s="83"/>
      <c r="Y9" s="83"/>
      <c r="Z9" s="83"/>
    </row>
    <row r="10" spans="1:26" ht="15" customHeight="1" x14ac:dyDescent="0.25">
      <c r="A10" s="83"/>
      <c r="B10" s="83"/>
      <c r="C10" s="83"/>
      <c r="D10" s="83"/>
      <c r="E10" s="45" t="s">
        <v>92</v>
      </c>
      <c r="F10" s="278" t="s">
        <v>4</v>
      </c>
      <c r="G10" s="305"/>
      <c r="H10" s="306"/>
      <c r="I10" s="239" t="s">
        <v>4</v>
      </c>
      <c r="J10" s="240"/>
      <c r="K10" s="239" t="s">
        <v>5</v>
      </c>
      <c r="L10" s="240"/>
      <c r="M10" s="315"/>
      <c r="N10" s="316"/>
      <c r="O10" s="282" t="s">
        <v>100</v>
      </c>
      <c r="P10" s="283"/>
      <c r="Q10" s="284"/>
      <c r="R10" s="282" t="s">
        <v>105</v>
      </c>
      <c r="S10" s="283"/>
      <c r="T10" s="284"/>
      <c r="U10" s="77">
        <v>38</v>
      </c>
      <c r="V10" s="78"/>
      <c r="W10" s="83"/>
      <c r="X10" s="83"/>
      <c r="Y10" s="83"/>
      <c r="Z10" s="83"/>
    </row>
    <row r="11" spans="1:26" ht="15" customHeight="1" x14ac:dyDescent="0.25">
      <c r="A11" s="83"/>
      <c r="B11" s="83"/>
      <c r="C11" s="83"/>
      <c r="D11" s="83"/>
      <c r="E11" s="45" t="s">
        <v>74</v>
      </c>
      <c r="F11" s="278" t="s">
        <v>7</v>
      </c>
      <c r="G11" s="305"/>
      <c r="H11" s="306"/>
      <c r="I11" s="239" t="s">
        <v>7</v>
      </c>
      <c r="J11" s="240"/>
      <c r="K11" s="239" t="s">
        <v>72</v>
      </c>
      <c r="L11" s="240"/>
      <c r="M11" s="239" t="s">
        <v>79</v>
      </c>
      <c r="N11" s="240"/>
      <c r="O11" s="282" t="s">
        <v>80</v>
      </c>
      <c r="P11" s="283"/>
      <c r="Q11" s="284"/>
      <c r="R11" s="282" t="s">
        <v>81</v>
      </c>
      <c r="S11" s="283"/>
      <c r="T11" s="284"/>
      <c r="U11" s="77">
        <v>25</v>
      </c>
      <c r="V11" s="44"/>
      <c r="W11" s="83"/>
      <c r="X11" s="83"/>
      <c r="Y11" s="83"/>
      <c r="Z11" s="83"/>
    </row>
    <row r="12" spans="1:26" ht="15" customHeight="1" x14ac:dyDescent="0.25">
      <c r="A12" s="83"/>
      <c r="B12" s="83"/>
      <c r="C12" s="83"/>
      <c r="D12" s="83"/>
      <c r="E12" s="45" t="s">
        <v>71</v>
      </c>
      <c r="F12" s="278" t="s">
        <v>77</v>
      </c>
      <c r="G12" s="305"/>
      <c r="H12" s="306"/>
      <c r="I12" s="239" t="s">
        <v>77</v>
      </c>
      <c r="J12" s="240"/>
      <c r="K12" s="239" t="s">
        <v>45</v>
      </c>
      <c r="L12" s="240"/>
      <c r="M12" s="239" t="s">
        <v>73</v>
      </c>
      <c r="N12" s="240"/>
      <c r="O12" s="282" t="s">
        <v>106</v>
      </c>
      <c r="P12" s="283"/>
      <c r="Q12" s="284"/>
      <c r="R12" s="282" t="s">
        <v>104</v>
      </c>
      <c r="S12" s="283"/>
      <c r="T12" s="284"/>
      <c r="U12" s="77">
        <v>22</v>
      </c>
      <c r="V12" s="78"/>
      <c r="W12" s="83"/>
      <c r="X12" s="83"/>
      <c r="Y12" s="83"/>
      <c r="Z12" s="83"/>
    </row>
    <row r="13" spans="1:26" ht="15" customHeight="1" x14ac:dyDescent="0.25">
      <c r="A13" s="83"/>
      <c r="B13" s="83"/>
      <c r="C13" s="83"/>
      <c r="D13" s="83"/>
      <c r="E13" s="45"/>
      <c r="F13" s="278"/>
      <c r="G13" s="305"/>
      <c r="H13" s="306"/>
      <c r="I13" s="239"/>
      <c r="J13" s="240"/>
      <c r="K13" s="239"/>
      <c r="L13" s="240"/>
      <c r="M13" s="239"/>
      <c r="N13" s="240"/>
      <c r="O13" s="282"/>
      <c r="P13" s="283"/>
      <c r="Q13" s="284"/>
      <c r="R13" s="282"/>
      <c r="S13" s="283"/>
      <c r="T13" s="284"/>
      <c r="U13" s="77"/>
      <c r="V13" s="78"/>
      <c r="W13" s="83"/>
      <c r="X13" s="83"/>
      <c r="Y13" s="83"/>
      <c r="Z13" s="83"/>
    </row>
    <row r="14" spans="1:26" ht="13.5" customHeight="1" thickBot="1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5" customHeight="1" x14ac:dyDescent="0.25">
      <c r="A15" s="83"/>
      <c r="B15" s="83"/>
      <c r="C15" s="285" t="s">
        <v>8</v>
      </c>
      <c r="D15" s="275" t="s">
        <v>9</v>
      </c>
      <c r="E15" s="294" t="s">
        <v>10</v>
      </c>
      <c r="F15" s="307" t="s">
        <v>3</v>
      </c>
      <c r="G15" s="307"/>
      <c r="H15" s="307"/>
      <c r="I15" s="274" t="s">
        <v>12</v>
      </c>
      <c r="J15" s="274"/>
      <c r="K15" s="309" t="s">
        <v>13</v>
      </c>
      <c r="L15" s="310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5" customHeight="1" x14ac:dyDescent="0.25">
      <c r="A16" s="83"/>
      <c r="B16" s="83"/>
      <c r="C16" s="286"/>
      <c r="D16" s="293"/>
      <c r="E16" s="295"/>
      <c r="F16" s="308"/>
      <c r="G16" s="308"/>
      <c r="H16" s="308"/>
      <c r="I16" s="14" t="s">
        <v>14</v>
      </c>
      <c r="J16" s="14" t="s">
        <v>15</v>
      </c>
      <c r="K16" s="151" t="s">
        <v>16</v>
      </c>
      <c r="L16" s="33" t="s">
        <v>8</v>
      </c>
      <c r="M16" s="83"/>
      <c r="N16" s="83"/>
      <c r="O16" s="243" t="s">
        <v>37</v>
      </c>
      <c r="P16" s="243"/>
      <c r="Q16" s="243"/>
      <c r="R16" s="243" t="s">
        <v>38</v>
      </c>
      <c r="S16" s="243"/>
      <c r="T16" s="243"/>
      <c r="U16" s="83"/>
      <c r="V16" s="16">
        <v>1</v>
      </c>
      <c r="W16" s="83"/>
      <c r="X16" s="83"/>
      <c r="Y16" s="83"/>
      <c r="Z16" s="83"/>
    </row>
    <row r="17" spans="1:26" ht="15" customHeight="1" x14ac:dyDescent="0.25">
      <c r="A17" s="83"/>
      <c r="B17" s="83"/>
      <c r="C17" s="29">
        <v>1</v>
      </c>
      <c r="D17" s="60">
        <v>7</v>
      </c>
      <c r="E17" s="31" t="s">
        <v>54</v>
      </c>
      <c r="F17" s="239" t="s">
        <v>48</v>
      </c>
      <c r="G17" s="250"/>
      <c r="H17" s="240"/>
      <c r="I17" s="94"/>
      <c r="J17" s="94"/>
      <c r="K17" s="46">
        <v>9.6920000000000002</v>
      </c>
      <c r="L17" s="23">
        <v>1</v>
      </c>
      <c r="M17" s="83"/>
      <c r="N17" s="83"/>
      <c r="O17" s="244" t="s">
        <v>98</v>
      </c>
      <c r="P17" s="244"/>
      <c r="Q17" s="244"/>
      <c r="R17" s="245" t="s">
        <v>99</v>
      </c>
      <c r="S17" s="244"/>
      <c r="T17" s="244"/>
      <c r="U17" s="83"/>
      <c r="V17" s="15">
        <v>2</v>
      </c>
      <c r="W17" s="83"/>
      <c r="X17" s="83"/>
      <c r="Y17" s="83"/>
      <c r="Z17" s="83"/>
    </row>
    <row r="18" spans="1:26" ht="15" customHeight="1" x14ac:dyDescent="0.25">
      <c r="A18" s="83"/>
      <c r="B18" s="83"/>
      <c r="C18" s="29">
        <v>2</v>
      </c>
      <c r="D18" s="48">
        <v>5</v>
      </c>
      <c r="E18" s="43" t="s">
        <v>53</v>
      </c>
      <c r="F18" s="239" t="s">
        <v>56</v>
      </c>
      <c r="G18" s="250"/>
      <c r="H18" s="240"/>
      <c r="I18" s="47">
        <f>K18-$K$17</f>
        <v>9.2000000000000526E-2</v>
      </c>
      <c r="J18" s="94"/>
      <c r="K18" s="46">
        <v>9.7840000000000007</v>
      </c>
      <c r="L18" s="24">
        <v>2</v>
      </c>
      <c r="M18" s="83"/>
      <c r="N18" s="83"/>
      <c r="O18" s="83"/>
      <c r="P18" s="83"/>
      <c r="Q18" s="83"/>
      <c r="R18" s="83"/>
      <c r="S18" s="83"/>
      <c r="T18" s="83"/>
      <c r="U18" s="83"/>
      <c r="V18" s="40">
        <v>3</v>
      </c>
      <c r="W18" s="83"/>
      <c r="X18" s="83"/>
      <c r="Y18" s="83"/>
      <c r="Z18" s="83"/>
    </row>
    <row r="19" spans="1:26" ht="15" customHeight="1" x14ac:dyDescent="0.25">
      <c r="A19" s="83"/>
      <c r="B19" s="83"/>
      <c r="C19" s="29">
        <v>3</v>
      </c>
      <c r="D19" s="40">
        <v>3</v>
      </c>
      <c r="E19" s="45" t="s">
        <v>51</v>
      </c>
      <c r="F19" s="239" t="s">
        <v>55</v>
      </c>
      <c r="G19" s="250"/>
      <c r="H19" s="240"/>
      <c r="I19" s="32">
        <f t="shared" ref="I19:I24" si="0">K19-$K$17</f>
        <v>0.2759999999999998</v>
      </c>
      <c r="J19" s="32">
        <f>K19-K18</f>
        <v>0.18399999999999928</v>
      </c>
      <c r="K19" s="46">
        <v>9.968</v>
      </c>
      <c r="L19" s="25">
        <v>3</v>
      </c>
      <c r="M19" s="83"/>
      <c r="N19" s="83"/>
      <c r="O19" s="243" t="s">
        <v>17</v>
      </c>
      <c r="P19" s="243"/>
      <c r="Q19" s="278"/>
      <c r="R19" s="241" t="s">
        <v>48</v>
      </c>
      <c r="S19" s="242"/>
      <c r="T19" s="242"/>
      <c r="U19" s="83"/>
      <c r="V19" s="11">
        <v>4</v>
      </c>
      <c r="W19" s="83"/>
      <c r="X19" s="83"/>
      <c r="Y19" s="83"/>
      <c r="Z19" s="83"/>
    </row>
    <row r="20" spans="1:26" ht="15" customHeight="1" x14ac:dyDescent="0.25">
      <c r="A20" s="83"/>
      <c r="B20" s="83"/>
      <c r="C20" s="29">
        <v>4</v>
      </c>
      <c r="D20" s="59">
        <v>6</v>
      </c>
      <c r="E20" s="45" t="s">
        <v>52</v>
      </c>
      <c r="F20" s="239" t="s">
        <v>95</v>
      </c>
      <c r="G20" s="250"/>
      <c r="H20" s="240"/>
      <c r="I20" s="32">
        <f t="shared" si="0"/>
        <v>0.36800000000000033</v>
      </c>
      <c r="J20" s="32">
        <f t="shared" ref="J20:J24" si="1">K20-K19</f>
        <v>9.2000000000000526E-2</v>
      </c>
      <c r="K20" s="46">
        <v>10.06</v>
      </c>
      <c r="L20" s="26">
        <v>4</v>
      </c>
      <c r="M20" s="83"/>
      <c r="N20" s="83"/>
      <c r="O20" s="83"/>
      <c r="P20" s="83"/>
      <c r="Q20" s="83"/>
      <c r="R20" s="242" t="s">
        <v>29</v>
      </c>
      <c r="S20" s="242"/>
      <c r="T20" s="242"/>
      <c r="U20" s="83"/>
      <c r="V20" s="48">
        <v>5</v>
      </c>
      <c r="W20" s="83"/>
      <c r="X20" s="83"/>
      <c r="Y20" s="83"/>
      <c r="Z20" s="83"/>
    </row>
    <row r="21" spans="1:26" ht="15" customHeight="1" x14ac:dyDescent="0.25">
      <c r="A21" s="83"/>
      <c r="B21" s="83"/>
      <c r="C21" s="29">
        <v>5</v>
      </c>
      <c r="D21" s="163">
        <v>8</v>
      </c>
      <c r="E21" s="45" t="s">
        <v>92</v>
      </c>
      <c r="F21" s="239" t="s">
        <v>4</v>
      </c>
      <c r="G21" s="250"/>
      <c r="H21" s="240"/>
      <c r="I21" s="32">
        <f t="shared" si="0"/>
        <v>0.39899999999999913</v>
      </c>
      <c r="J21" s="47">
        <f t="shared" si="1"/>
        <v>3.0999999999998806E-2</v>
      </c>
      <c r="K21" s="164">
        <v>10.090999999999999</v>
      </c>
      <c r="L21" s="52">
        <v>5</v>
      </c>
      <c r="M21" s="83"/>
      <c r="N21" s="83"/>
      <c r="O21" s="83"/>
      <c r="P21" s="83"/>
      <c r="Q21" s="83"/>
      <c r="R21" s="241" t="s">
        <v>77</v>
      </c>
      <c r="S21" s="242"/>
      <c r="T21" s="242"/>
      <c r="U21" s="83"/>
      <c r="V21" s="59">
        <v>6</v>
      </c>
      <c r="W21" s="83"/>
      <c r="X21" s="83"/>
      <c r="Y21" s="83"/>
      <c r="Z21" s="83"/>
    </row>
    <row r="22" spans="1:26" ht="15" customHeight="1" x14ac:dyDescent="0.25">
      <c r="A22" s="83"/>
      <c r="B22" s="83"/>
      <c r="C22" s="29">
        <v>6</v>
      </c>
      <c r="D22" s="11">
        <v>4</v>
      </c>
      <c r="E22" s="45" t="s">
        <v>91</v>
      </c>
      <c r="F22" s="239" t="s">
        <v>94</v>
      </c>
      <c r="G22" s="250"/>
      <c r="H22" s="240"/>
      <c r="I22" s="32">
        <f t="shared" si="0"/>
        <v>0.40499999999999936</v>
      </c>
      <c r="J22" s="90">
        <f t="shared" si="1"/>
        <v>6.0000000000002274E-3</v>
      </c>
      <c r="K22" s="164">
        <v>10.097</v>
      </c>
      <c r="L22" s="52">
        <v>6</v>
      </c>
      <c r="M22" s="83"/>
      <c r="N22" s="83"/>
      <c r="O22" s="83"/>
      <c r="P22" s="83"/>
      <c r="Q22" s="83"/>
      <c r="R22" s="83"/>
      <c r="S22" s="83"/>
      <c r="T22" s="83"/>
      <c r="U22" s="83"/>
      <c r="V22" s="60">
        <v>7</v>
      </c>
      <c r="W22" s="83"/>
      <c r="X22" s="83"/>
      <c r="Y22" s="83"/>
      <c r="Z22" s="83"/>
    </row>
    <row r="23" spans="1:26" ht="15" customHeight="1" x14ac:dyDescent="0.25">
      <c r="A23" s="83"/>
      <c r="B23" s="83"/>
      <c r="C23" s="29">
        <v>7</v>
      </c>
      <c r="D23" s="16">
        <v>1</v>
      </c>
      <c r="E23" s="45" t="s">
        <v>71</v>
      </c>
      <c r="F23" s="239" t="s">
        <v>45</v>
      </c>
      <c r="G23" s="250"/>
      <c r="H23" s="240"/>
      <c r="I23" s="32">
        <f t="shared" si="0"/>
        <v>0.54199999999999982</v>
      </c>
      <c r="J23" s="32">
        <f t="shared" si="1"/>
        <v>0.13700000000000045</v>
      </c>
      <c r="K23" s="164">
        <v>10.234</v>
      </c>
      <c r="L23" s="52">
        <v>7</v>
      </c>
      <c r="M23" s="83"/>
      <c r="N23" s="83"/>
      <c r="O23" s="83"/>
      <c r="P23" s="83"/>
      <c r="Q23" s="83"/>
      <c r="R23" s="83"/>
      <c r="S23" s="83"/>
      <c r="T23" s="83"/>
      <c r="U23" s="83"/>
      <c r="V23" s="163">
        <v>8</v>
      </c>
      <c r="W23" s="83"/>
      <c r="X23" s="83"/>
      <c r="Y23" s="83"/>
      <c r="Z23" s="83"/>
    </row>
    <row r="24" spans="1:26" ht="15" customHeight="1" thickBot="1" x14ac:dyDescent="0.3">
      <c r="A24" s="83"/>
      <c r="B24" s="83"/>
      <c r="C24" s="138">
        <v>8</v>
      </c>
      <c r="D24" s="165">
        <v>2</v>
      </c>
      <c r="E24" s="140" t="s">
        <v>74</v>
      </c>
      <c r="F24" s="251" t="s">
        <v>72</v>
      </c>
      <c r="G24" s="252"/>
      <c r="H24" s="253"/>
      <c r="I24" s="141">
        <f t="shared" si="0"/>
        <v>0.69099999999999895</v>
      </c>
      <c r="J24" s="141">
        <f t="shared" si="1"/>
        <v>0.14899999999999913</v>
      </c>
      <c r="K24" s="142">
        <v>10.382999999999999</v>
      </c>
      <c r="L24" s="27">
        <v>8</v>
      </c>
      <c r="M24" s="83"/>
      <c r="N24" s="94"/>
      <c r="O24" s="94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3.5" customHeight="1" thickBot="1" x14ac:dyDescent="0.3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314" t="s">
        <v>107</v>
      </c>
      <c r="U25" s="314"/>
      <c r="V25" s="314"/>
      <c r="W25" s="314"/>
      <c r="X25" s="314"/>
      <c r="Y25" s="83"/>
      <c r="Z25" s="83"/>
    </row>
    <row r="26" spans="1:26" ht="15" customHeight="1" x14ac:dyDescent="0.25">
      <c r="A26" s="83"/>
      <c r="B26" s="285" t="s">
        <v>8</v>
      </c>
      <c r="C26" s="287" t="s">
        <v>30</v>
      </c>
      <c r="D26" s="270" t="s">
        <v>50</v>
      </c>
      <c r="E26" s="289" t="s">
        <v>10</v>
      </c>
      <c r="F26" s="274" t="s">
        <v>12</v>
      </c>
      <c r="G26" s="275"/>
      <c r="H26" s="274" t="s">
        <v>31</v>
      </c>
      <c r="I26" s="275"/>
      <c r="J26" s="276" t="s">
        <v>32</v>
      </c>
      <c r="K26" s="275"/>
      <c r="L26" s="277" t="s">
        <v>33</v>
      </c>
      <c r="M26" s="275"/>
      <c r="N26" s="274" t="s">
        <v>34</v>
      </c>
      <c r="O26" s="275"/>
      <c r="P26" s="246" t="s">
        <v>35</v>
      </c>
      <c r="Q26" s="83"/>
      <c r="R26" s="83"/>
      <c r="S26" s="83"/>
      <c r="T26" s="314"/>
      <c r="U26" s="314"/>
      <c r="V26" s="314"/>
      <c r="W26" s="314"/>
      <c r="X26" s="314"/>
      <c r="Y26" s="83"/>
      <c r="Z26" s="83"/>
    </row>
    <row r="27" spans="1:26" ht="15" customHeight="1" x14ac:dyDescent="0.25">
      <c r="A27" s="83"/>
      <c r="B27" s="286"/>
      <c r="C27" s="288"/>
      <c r="D27" s="271"/>
      <c r="E27" s="290"/>
      <c r="F27" s="14" t="s">
        <v>14</v>
      </c>
      <c r="G27" s="28" t="s">
        <v>15</v>
      </c>
      <c r="H27" s="14" t="s">
        <v>23</v>
      </c>
      <c r="I27" s="28" t="s">
        <v>8</v>
      </c>
      <c r="J27" s="88" t="s">
        <v>23</v>
      </c>
      <c r="K27" s="28" t="s">
        <v>8</v>
      </c>
      <c r="L27" s="85" t="s">
        <v>23</v>
      </c>
      <c r="M27" s="28" t="s">
        <v>8</v>
      </c>
      <c r="N27" s="14" t="s">
        <v>23</v>
      </c>
      <c r="O27" s="28" t="s">
        <v>8</v>
      </c>
      <c r="P27" s="247"/>
      <c r="Q27" s="83"/>
      <c r="R27" s="83"/>
      <c r="S27" s="83"/>
      <c r="T27" s="314"/>
      <c r="U27" s="314"/>
      <c r="V27" s="314"/>
      <c r="W27" s="314"/>
      <c r="X27" s="314"/>
      <c r="Y27" s="83"/>
      <c r="Z27" s="83"/>
    </row>
    <row r="28" spans="1:26" ht="15" customHeight="1" x14ac:dyDescent="0.25">
      <c r="A28" s="83"/>
      <c r="B28" s="149">
        <v>1</v>
      </c>
      <c r="C28" s="5">
        <f t="shared" ref="C28:C35" si="2">H28+J28+L28+N28-P28</f>
        <v>1815.73</v>
      </c>
      <c r="D28" s="74">
        <v>20</v>
      </c>
      <c r="E28" s="31" t="s">
        <v>54</v>
      </c>
      <c r="F28" s="94"/>
      <c r="G28" s="94"/>
      <c r="H28" s="169">
        <v>455.64</v>
      </c>
      <c r="I28" s="23">
        <v>1</v>
      </c>
      <c r="J28" s="169">
        <v>453.28</v>
      </c>
      <c r="K28" s="23">
        <v>1</v>
      </c>
      <c r="L28" s="170">
        <v>455.79</v>
      </c>
      <c r="M28" s="23">
        <v>1</v>
      </c>
      <c r="N28" s="169">
        <v>451.02</v>
      </c>
      <c r="O28" s="23">
        <v>1</v>
      </c>
      <c r="P28" s="30"/>
      <c r="Q28" s="83"/>
      <c r="R28" s="23">
        <v>1</v>
      </c>
      <c r="S28" s="83"/>
      <c r="T28" s="314"/>
      <c r="U28" s="314"/>
      <c r="V28" s="314"/>
      <c r="W28" s="314"/>
      <c r="X28" s="314"/>
      <c r="Y28" s="83"/>
      <c r="Z28" s="83"/>
    </row>
    <row r="29" spans="1:26" ht="15" customHeight="1" x14ac:dyDescent="0.25">
      <c r="A29" s="83"/>
      <c r="B29" s="149">
        <v>2</v>
      </c>
      <c r="C29" s="5">
        <f t="shared" si="2"/>
        <v>1795.43</v>
      </c>
      <c r="D29" s="74">
        <v>18</v>
      </c>
      <c r="E29" s="43" t="s">
        <v>53</v>
      </c>
      <c r="F29" s="145">
        <f t="shared" ref="F29:F35" si="3">$C$28-C29</f>
        <v>20.299999999999955</v>
      </c>
      <c r="G29" s="94"/>
      <c r="H29" s="156">
        <v>449.47</v>
      </c>
      <c r="I29" s="38">
        <v>2</v>
      </c>
      <c r="J29" s="169">
        <v>452.21</v>
      </c>
      <c r="K29" s="38">
        <v>2</v>
      </c>
      <c r="L29" s="170">
        <v>452.31</v>
      </c>
      <c r="M29" s="38">
        <v>2</v>
      </c>
      <c r="N29" s="156">
        <v>441.44</v>
      </c>
      <c r="O29" s="38">
        <v>2</v>
      </c>
      <c r="P29" s="30"/>
      <c r="Q29" s="83"/>
      <c r="R29" s="38">
        <v>2</v>
      </c>
      <c r="S29" s="83"/>
      <c r="T29" s="314"/>
      <c r="U29" s="314"/>
      <c r="V29" s="314"/>
      <c r="W29" s="314"/>
      <c r="X29" s="314"/>
      <c r="Y29" s="83"/>
      <c r="Z29" s="83"/>
    </row>
    <row r="30" spans="1:26" ht="15" customHeight="1" x14ac:dyDescent="0.25">
      <c r="A30" s="83"/>
      <c r="B30" s="149">
        <v>3</v>
      </c>
      <c r="C30" s="5">
        <f t="shared" si="2"/>
        <v>1759.8500000000001</v>
      </c>
      <c r="D30" s="74">
        <v>16</v>
      </c>
      <c r="E30" s="45" t="s">
        <v>51</v>
      </c>
      <c r="F30" s="145">
        <f t="shared" si="3"/>
        <v>55.879999999999882</v>
      </c>
      <c r="G30" s="54">
        <f t="shared" ref="G30:G35" si="4">C29-C30</f>
        <v>35.579999999999927</v>
      </c>
      <c r="H30" s="156">
        <v>436.51</v>
      </c>
      <c r="I30" s="25">
        <v>3</v>
      </c>
      <c r="J30" s="156">
        <v>441.22</v>
      </c>
      <c r="K30" s="25">
        <v>3</v>
      </c>
      <c r="L30" s="158">
        <v>444.18</v>
      </c>
      <c r="M30" s="26">
        <v>4</v>
      </c>
      <c r="N30" s="156">
        <v>437.94</v>
      </c>
      <c r="O30" s="25">
        <v>3</v>
      </c>
      <c r="P30" s="30"/>
      <c r="Q30" s="83"/>
      <c r="R30" s="25">
        <v>3</v>
      </c>
      <c r="S30" s="83"/>
      <c r="T30" s="314"/>
      <c r="U30" s="314"/>
      <c r="V30" s="314"/>
      <c r="W30" s="314"/>
      <c r="X30" s="314"/>
      <c r="Y30" s="83"/>
      <c r="Z30" s="83"/>
    </row>
    <row r="31" spans="1:26" ht="15" customHeight="1" x14ac:dyDescent="0.25">
      <c r="A31" s="83"/>
      <c r="B31" s="149">
        <v>4</v>
      </c>
      <c r="C31" s="5">
        <f t="shared" si="2"/>
        <v>1740.35</v>
      </c>
      <c r="D31" s="74">
        <v>15</v>
      </c>
      <c r="E31" s="45" t="s">
        <v>92</v>
      </c>
      <c r="F31" s="145">
        <f t="shared" si="3"/>
        <v>75.380000000000109</v>
      </c>
      <c r="G31" s="54">
        <f t="shared" si="4"/>
        <v>19.500000000000227</v>
      </c>
      <c r="H31" s="156">
        <v>434.29</v>
      </c>
      <c r="I31" s="26">
        <v>4</v>
      </c>
      <c r="J31" s="156">
        <v>432.35</v>
      </c>
      <c r="K31" s="26">
        <v>5</v>
      </c>
      <c r="L31" s="158">
        <v>447.06</v>
      </c>
      <c r="M31" s="25">
        <v>3</v>
      </c>
      <c r="N31" s="156">
        <v>426.65</v>
      </c>
      <c r="O31" s="26">
        <v>6</v>
      </c>
      <c r="P31" s="30"/>
      <c r="Q31" s="83"/>
      <c r="R31" s="26">
        <v>4</v>
      </c>
      <c r="S31" s="83"/>
      <c r="T31" s="314"/>
      <c r="U31" s="314"/>
      <c r="V31" s="314"/>
      <c r="W31" s="314"/>
      <c r="X31" s="314"/>
      <c r="Y31" s="83"/>
      <c r="Z31" s="83"/>
    </row>
    <row r="32" spans="1:26" ht="15" customHeight="1" x14ac:dyDescent="0.25">
      <c r="A32" s="83"/>
      <c r="B32" s="150">
        <v>5</v>
      </c>
      <c r="C32" s="5">
        <f t="shared" si="2"/>
        <v>1735.1799999999998</v>
      </c>
      <c r="D32" s="75">
        <v>14</v>
      </c>
      <c r="E32" s="45" t="s">
        <v>91</v>
      </c>
      <c r="F32" s="145">
        <f t="shared" si="3"/>
        <v>80.550000000000182</v>
      </c>
      <c r="G32" s="54">
        <f t="shared" si="4"/>
        <v>5.1700000000000728</v>
      </c>
      <c r="H32" s="157">
        <v>432.41</v>
      </c>
      <c r="I32" s="52">
        <v>5</v>
      </c>
      <c r="J32" s="157">
        <v>432.78</v>
      </c>
      <c r="K32" s="52">
        <v>4</v>
      </c>
      <c r="L32" s="159">
        <v>441.6</v>
      </c>
      <c r="M32" s="52">
        <v>5</v>
      </c>
      <c r="N32" s="157">
        <v>428.39</v>
      </c>
      <c r="O32" s="52">
        <v>4</v>
      </c>
      <c r="P32" s="56"/>
      <c r="Q32" s="83"/>
      <c r="R32" s="52">
        <v>5</v>
      </c>
      <c r="S32" s="83"/>
      <c r="T32" s="314"/>
      <c r="U32" s="314"/>
      <c r="V32" s="314"/>
      <c r="W32" s="314"/>
      <c r="X32" s="314"/>
      <c r="Y32" s="83"/>
      <c r="Z32" s="83"/>
    </row>
    <row r="33" spans="1:26" ht="15" customHeight="1" x14ac:dyDescent="0.25">
      <c r="A33" s="83"/>
      <c r="B33" s="150">
        <v>6</v>
      </c>
      <c r="C33" s="5">
        <f t="shared" si="2"/>
        <v>1675.3780000000002</v>
      </c>
      <c r="D33" s="74">
        <v>13</v>
      </c>
      <c r="E33" s="45" t="s">
        <v>52</v>
      </c>
      <c r="F33" s="145">
        <f t="shared" si="3"/>
        <v>140.35199999999986</v>
      </c>
      <c r="G33" s="54">
        <f t="shared" si="4"/>
        <v>59.80199999999968</v>
      </c>
      <c r="H33" s="157">
        <v>416.69</v>
      </c>
      <c r="I33" s="52">
        <v>7</v>
      </c>
      <c r="J33" s="157">
        <v>409.57799999999997</v>
      </c>
      <c r="K33" s="52">
        <v>8</v>
      </c>
      <c r="L33" s="159">
        <v>421.93</v>
      </c>
      <c r="M33" s="52">
        <v>7</v>
      </c>
      <c r="N33" s="157">
        <v>427.18</v>
      </c>
      <c r="O33" s="52">
        <v>5</v>
      </c>
      <c r="P33" s="56"/>
      <c r="Q33" s="83"/>
      <c r="R33" s="52">
        <v>6</v>
      </c>
      <c r="S33" s="83"/>
      <c r="T33" s="314"/>
      <c r="U33" s="314"/>
      <c r="V33" s="314"/>
      <c r="W33" s="314"/>
      <c r="X33" s="314"/>
      <c r="Y33" s="83"/>
      <c r="Z33" s="83"/>
    </row>
    <row r="34" spans="1:26" ht="15" customHeight="1" x14ac:dyDescent="0.25">
      <c r="A34" s="83"/>
      <c r="B34" s="150">
        <v>7</v>
      </c>
      <c r="C34" s="5">
        <f t="shared" si="2"/>
        <v>1654.33</v>
      </c>
      <c r="D34" s="74">
        <v>12</v>
      </c>
      <c r="E34" s="45" t="s">
        <v>71</v>
      </c>
      <c r="F34" s="145">
        <f t="shared" si="3"/>
        <v>161.40000000000009</v>
      </c>
      <c r="G34" s="54">
        <f t="shared" si="4"/>
        <v>21.048000000000229</v>
      </c>
      <c r="H34" s="157">
        <v>398</v>
      </c>
      <c r="I34" s="52">
        <v>8</v>
      </c>
      <c r="J34" s="157">
        <v>416.38</v>
      </c>
      <c r="K34" s="52">
        <v>7</v>
      </c>
      <c r="L34" s="159">
        <v>418.62</v>
      </c>
      <c r="M34" s="52">
        <v>8</v>
      </c>
      <c r="N34" s="157">
        <v>421.33</v>
      </c>
      <c r="O34" s="52">
        <v>7</v>
      </c>
      <c r="P34" s="56"/>
      <c r="Q34" s="83"/>
      <c r="R34" s="52">
        <v>7</v>
      </c>
      <c r="S34" s="83"/>
      <c r="T34" s="314"/>
      <c r="U34" s="314"/>
      <c r="V34" s="314"/>
      <c r="W34" s="314"/>
      <c r="X34" s="314"/>
      <c r="Y34" s="83"/>
      <c r="Z34" s="83"/>
    </row>
    <row r="35" spans="1:26" ht="15" customHeight="1" x14ac:dyDescent="0.25">
      <c r="A35" s="83"/>
      <c r="B35" s="150">
        <v>8</v>
      </c>
      <c r="C35" s="5">
        <f t="shared" si="2"/>
        <v>1644.08</v>
      </c>
      <c r="D35" s="74">
        <v>11</v>
      </c>
      <c r="E35" s="43" t="s">
        <v>74</v>
      </c>
      <c r="F35" s="145">
        <f t="shared" si="3"/>
        <v>171.65000000000009</v>
      </c>
      <c r="G35" s="166">
        <f t="shared" si="4"/>
        <v>10.25</v>
      </c>
      <c r="H35" s="156">
        <v>419.86</v>
      </c>
      <c r="I35" s="26">
        <v>6</v>
      </c>
      <c r="J35" s="156">
        <v>424.93</v>
      </c>
      <c r="K35" s="26">
        <v>6</v>
      </c>
      <c r="L35" s="158">
        <v>430.45</v>
      </c>
      <c r="M35" s="26">
        <v>6</v>
      </c>
      <c r="N35" s="156">
        <v>418.84</v>
      </c>
      <c r="O35" s="26">
        <v>8</v>
      </c>
      <c r="P35" s="30">
        <v>50</v>
      </c>
      <c r="Q35" s="83"/>
      <c r="R35" s="52">
        <v>8</v>
      </c>
      <c r="S35" s="83"/>
      <c r="T35" s="314"/>
      <c r="U35" s="314"/>
      <c r="V35" s="314"/>
      <c r="W35" s="314"/>
      <c r="X35" s="314"/>
      <c r="Y35" s="83"/>
      <c r="Z35" s="83"/>
    </row>
    <row r="36" spans="1:26" ht="13.5" customHeight="1" thickBot="1" x14ac:dyDescent="0.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5" customHeight="1" x14ac:dyDescent="0.25">
      <c r="A37" s="83"/>
      <c r="B37" s="83"/>
      <c r="C37" s="83"/>
      <c r="D37" s="83"/>
      <c r="E37" s="272" t="s">
        <v>10</v>
      </c>
      <c r="F37" s="268" t="s">
        <v>31</v>
      </c>
      <c r="G37" s="268"/>
      <c r="H37" s="268"/>
      <c r="I37" s="268"/>
      <c r="J37" s="269"/>
      <c r="K37" s="267" t="s">
        <v>32</v>
      </c>
      <c r="L37" s="268"/>
      <c r="M37" s="268"/>
      <c r="N37" s="268"/>
      <c r="O37" s="269"/>
      <c r="P37" s="267" t="s">
        <v>33</v>
      </c>
      <c r="Q37" s="268"/>
      <c r="R37" s="268"/>
      <c r="S37" s="268"/>
      <c r="T37" s="269"/>
      <c r="U37" s="267" t="s">
        <v>34</v>
      </c>
      <c r="V37" s="268"/>
      <c r="W37" s="268"/>
      <c r="X37" s="268"/>
      <c r="Y37" s="269"/>
      <c r="Z37" s="83"/>
    </row>
    <row r="38" spans="1:26" ht="15" customHeight="1" x14ac:dyDescent="0.25">
      <c r="A38" s="83"/>
      <c r="B38" s="83"/>
      <c r="C38" s="83"/>
      <c r="D38" s="83"/>
      <c r="E38" s="273"/>
      <c r="F38" s="167" t="s">
        <v>18</v>
      </c>
      <c r="G38" s="34" t="s">
        <v>19</v>
      </c>
      <c r="H38" s="35" t="s">
        <v>20</v>
      </c>
      <c r="I38" s="36" t="s">
        <v>21</v>
      </c>
      <c r="J38" s="19" t="s">
        <v>22</v>
      </c>
      <c r="K38" s="18" t="s">
        <v>18</v>
      </c>
      <c r="L38" s="34" t="s">
        <v>19</v>
      </c>
      <c r="M38" s="35" t="s">
        <v>20</v>
      </c>
      <c r="N38" s="36" t="s">
        <v>21</v>
      </c>
      <c r="O38" s="19" t="s">
        <v>22</v>
      </c>
      <c r="P38" s="18" t="s">
        <v>18</v>
      </c>
      <c r="Q38" s="34" t="s">
        <v>19</v>
      </c>
      <c r="R38" s="35" t="s">
        <v>20</v>
      </c>
      <c r="S38" s="36" t="s">
        <v>21</v>
      </c>
      <c r="T38" s="19" t="s">
        <v>22</v>
      </c>
      <c r="U38" s="18" t="s">
        <v>18</v>
      </c>
      <c r="V38" s="34" t="s">
        <v>19</v>
      </c>
      <c r="W38" s="35" t="s">
        <v>20</v>
      </c>
      <c r="X38" s="36" t="s">
        <v>21</v>
      </c>
      <c r="Y38" s="19" t="s">
        <v>22</v>
      </c>
      <c r="Z38" s="83"/>
    </row>
    <row r="39" spans="1:26" ht="15" customHeight="1" x14ac:dyDescent="0.25">
      <c r="A39" s="83"/>
      <c r="B39" s="83"/>
      <c r="C39" s="83"/>
      <c r="D39" s="83"/>
      <c r="E39" s="84" t="s">
        <v>54</v>
      </c>
      <c r="F39" s="172">
        <v>89</v>
      </c>
      <c r="G39" s="113">
        <v>90</v>
      </c>
      <c r="H39" s="112">
        <v>92</v>
      </c>
      <c r="I39" s="112">
        <v>93</v>
      </c>
      <c r="J39" s="112">
        <v>91.64</v>
      </c>
      <c r="K39" s="117">
        <v>87</v>
      </c>
      <c r="L39" s="113">
        <v>91.28</v>
      </c>
      <c r="M39" s="112">
        <v>92</v>
      </c>
      <c r="N39" s="112">
        <v>92</v>
      </c>
      <c r="O39" s="113">
        <v>91</v>
      </c>
      <c r="P39" s="118">
        <v>87</v>
      </c>
      <c r="Q39" s="112">
        <v>91.79</v>
      </c>
      <c r="R39" s="112">
        <v>92</v>
      </c>
      <c r="S39" s="112">
        <v>92</v>
      </c>
      <c r="T39" s="112">
        <v>93</v>
      </c>
      <c r="U39" s="116">
        <v>88</v>
      </c>
      <c r="V39" s="118">
        <v>86.02</v>
      </c>
      <c r="W39" s="112">
        <v>92</v>
      </c>
      <c r="X39" s="112">
        <v>93</v>
      </c>
      <c r="Y39" s="112">
        <v>92</v>
      </c>
      <c r="Z39" s="83"/>
    </row>
    <row r="40" spans="1:26" ht="15" customHeight="1" x14ac:dyDescent="0.25">
      <c r="A40" s="83"/>
      <c r="B40" s="83"/>
      <c r="C40" s="83"/>
      <c r="D40" s="83"/>
      <c r="E40" s="84" t="s">
        <v>53</v>
      </c>
      <c r="F40" s="172">
        <v>89</v>
      </c>
      <c r="G40" s="113">
        <v>90</v>
      </c>
      <c r="H40" s="113">
        <v>90.47</v>
      </c>
      <c r="I40" s="113">
        <v>90</v>
      </c>
      <c r="J40" s="113">
        <v>90</v>
      </c>
      <c r="K40" s="116">
        <v>89</v>
      </c>
      <c r="L40" s="113">
        <v>90</v>
      </c>
      <c r="M40" s="113">
        <v>91</v>
      </c>
      <c r="N40" s="113">
        <v>91.21</v>
      </c>
      <c r="O40" s="113">
        <v>91</v>
      </c>
      <c r="P40" s="116">
        <v>89</v>
      </c>
      <c r="Q40" s="113">
        <v>90</v>
      </c>
      <c r="R40" s="113">
        <v>90</v>
      </c>
      <c r="S40" s="113">
        <v>91.31</v>
      </c>
      <c r="T40" s="112">
        <v>92</v>
      </c>
      <c r="U40" s="117">
        <v>87</v>
      </c>
      <c r="V40" s="113">
        <v>90</v>
      </c>
      <c r="W40" s="114">
        <v>89</v>
      </c>
      <c r="X40" s="125">
        <v>84.44</v>
      </c>
      <c r="Y40" s="113">
        <v>91</v>
      </c>
      <c r="Z40" s="83"/>
    </row>
    <row r="41" spans="1:26" ht="15" customHeight="1" x14ac:dyDescent="0.25">
      <c r="A41" s="83"/>
      <c r="B41" s="83"/>
      <c r="C41" s="83"/>
      <c r="D41" s="83"/>
      <c r="E41" s="168" t="s">
        <v>51</v>
      </c>
      <c r="F41" s="120">
        <v>85.51</v>
      </c>
      <c r="G41" s="118">
        <v>87</v>
      </c>
      <c r="H41" s="114">
        <v>89</v>
      </c>
      <c r="I41" s="114">
        <v>89</v>
      </c>
      <c r="J41" s="119">
        <v>86</v>
      </c>
      <c r="K41" s="117">
        <v>86.22</v>
      </c>
      <c r="L41" s="114">
        <v>88</v>
      </c>
      <c r="M41" s="114">
        <v>89</v>
      </c>
      <c r="N41" s="113">
        <v>90</v>
      </c>
      <c r="O41" s="115">
        <v>88</v>
      </c>
      <c r="P41" s="117">
        <v>87.18</v>
      </c>
      <c r="Q41" s="114">
        <v>89</v>
      </c>
      <c r="R41" s="172">
        <v>89</v>
      </c>
      <c r="S41" s="113">
        <v>91</v>
      </c>
      <c r="T41" s="115">
        <v>88</v>
      </c>
      <c r="U41" s="126">
        <v>83.94</v>
      </c>
      <c r="V41" s="114">
        <v>89</v>
      </c>
      <c r="W41" s="113">
        <v>90</v>
      </c>
      <c r="X41" s="114">
        <v>89</v>
      </c>
      <c r="Y41" s="119">
        <v>86</v>
      </c>
      <c r="Z41" s="83"/>
    </row>
    <row r="42" spans="1:26" ht="15" customHeight="1" x14ac:dyDescent="0.25">
      <c r="A42" s="83"/>
      <c r="B42" s="83"/>
      <c r="C42" s="83"/>
      <c r="D42" s="83"/>
      <c r="E42" s="168" t="s">
        <v>92</v>
      </c>
      <c r="F42" s="120">
        <v>87</v>
      </c>
      <c r="G42" s="125">
        <v>84</v>
      </c>
      <c r="H42" s="118">
        <v>86</v>
      </c>
      <c r="I42" s="114">
        <v>88</v>
      </c>
      <c r="J42" s="119">
        <v>86.41</v>
      </c>
      <c r="K42" s="116">
        <v>88</v>
      </c>
      <c r="L42" s="118">
        <v>87</v>
      </c>
      <c r="M42" s="114">
        <v>88</v>
      </c>
      <c r="N42" s="21">
        <v>79</v>
      </c>
      <c r="O42" s="113">
        <v>90.35</v>
      </c>
      <c r="P42" s="116">
        <v>89</v>
      </c>
      <c r="Q42" s="174">
        <v>88</v>
      </c>
      <c r="R42" s="176">
        <v>88</v>
      </c>
      <c r="S42" s="113">
        <v>91</v>
      </c>
      <c r="T42" s="113">
        <v>91.06</v>
      </c>
      <c r="U42" s="117">
        <v>87</v>
      </c>
      <c r="V42" s="129">
        <v>84</v>
      </c>
      <c r="W42" s="124">
        <v>86</v>
      </c>
      <c r="X42" s="113">
        <v>91</v>
      </c>
      <c r="Y42" s="58">
        <v>78.650000000000006</v>
      </c>
      <c r="Z42" s="83"/>
    </row>
    <row r="43" spans="1:26" ht="15" customHeight="1" x14ac:dyDescent="0.25">
      <c r="A43" s="83"/>
      <c r="B43" s="83"/>
      <c r="C43" s="83"/>
      <c r="D43" s="83"/>
      <c r="E43" s="168" t="s">
        <v>91</v>
      </c>
      <c r="F43" s="171">
        <v>85</v>
      </c>
      <c r="G43" s="118">
        <v>86</v>
      </c>
      <c r="H43" s="118">
        <v>87</v>
      </c>
      <c r="I43" s="114">
        <v>88</v>
      </c>
      <c r="J43" s="119">
        <v>86.41</v>
      </c>
      <c r="K43" s="126">
        <v>84</v>
      </c>
      <c r="L43" s="118">
        <v>87</v>
      </c>
      <c r="M43" s="113">
        <v>89.78</v>
      </c>
      <c r="N43" s="114">
        <v>88</v>
      </c>
      <c r="O43" s="127">
        <v>84</v>
      </c>
      <c r="P43" s="117">
        <v>86</v>
      </c>
      <c r="Q43" s="174">
        <v>88</v>
      </c>
      <c r="R43" s="113">
        <v>89.6</v>
      </c>
      <c r="S43" s="174">
        <v>89</v>
      </c>
      <c r="T43" s="173">
        <v>89</v>
      </c>
      <c r="U43" s="126">
        <v>84</v>
      </c>
      <c r="V43" s="124">
        <v>87</v>
      </c>
      <c r="W43" s="124">
        <v>86.39</v>
      </c>
      <c r="X43" s="124">
        <v>86</v>
      </c>
      <c r="Y43" s="130">
        <v>85</v>
      </c>
      <c r="Z43" s="83"/>
    </row>
    <row r="44" spans="1:26" ht="15" customHeight="1" x14ac:dyDescent="0.25">
      <c r="A44" s="83"/>
      <c r="B44" s="83"/>
      <c r="C44" s="83"/>
      <c r="D44" s="83"/>
      <c r="E44" s="168" t="s">
        <v>52</v>
      </c>
      <c r="F44" s="171">
        <v>85</v>
      </c>
      <c r="G44" s="125">
        <v>84</v>
      </c>
      <c r="H44" s="21">
        <v>81</v>
      </c>
      <c r="I44" s="21">
        <v>81</v>
      </c>
      <c r="J44" s="119">
        <v>85.69</v>
      </c>
      <c r="K44" s="126">
        <v>85</v>
      </c>
      <c r="L44" s="21">
        <v>73</v>
      </c>
      <c r="M44" s="21">
        <v>82</v>
      </c>
      <c r="N44" s="21">
        <v>82</v>
      </c>
      <c r="O44" s="115">
        <v>87.57</v>
      </c>
      <c r="P44" s="117">
        <v>86</v>
      </c>
      <c r="Q44" s="57">
        <v>83</v>
      </c>
      <c r="R44" s="153">
        <v>81</v>
      </c>
      <c r="S44" s="129">
        <v>84</v>
      </c>
      <c r="T44" s="173">
        <v>87.93</v>
      </c>
      <c r="U44" s="126">
        <v>85</v>
      </c>
      <c r="V44" s="129">
        <v>85</v>
      </c>
      <c r="W44" s="129">
        <v>85</v>
      </c>
      <c r="X44" s="124">
        <v>87</v>
      </c>
      <c r="Y44" s="130">
        <v>85.18</v>
      </c>
      <c r="Z44" s="83"/>
    </row>
    <row r="45" spans="1:26" ht="15" customHeight="1" x14ac:dyDescent="0.25">
      <c r="A45" s="83"/>
      <c r="B45" s="83"/>
      <c r="C45" s="83"/>
      <c r="D45" s="83"/>
      <c r="E45" s="168" t="s">
        <v>71</v>
      </c>
      <c r="F45" s="152">
        <v>81</v>
      </c>
      <c r="G45" s="21">
        <v>80</v>
      </c>
      <c r="H45" s="21">
        <v>79</v>
      </c>
      <c r="I45" s="21">
        <v>73</v>
      </c>
      <c r="J45" s="127">
        <v>85</v>
      </c>
      <c r="K45" s="20">
        <v>82</v>
      </c>
      <c r="L45" s="21">
        <v>80</v>
      </c>
      <c r="M45" s="21">
        <v>83</v>
      </c>
      <c r="N45" s="118">
        <v>86</v>
      </c>
      <c r="O45" s="127">
        <v>85.38</v>
      </c>
      <c r="P45" s="154">
        <v>82</v>
      </c>
      <c r="Q45" s="21">
        <v>81</v>
      </c>
      <c r="R45" s="21">
        <v>83</v>
      </c>
      <c r="S45" s="118">
        <v>86</v>
      </c>
      <c r="T45" s="178">
        <v>86.62</v>
      </c>
      <c r="U45" s="20">
        <v>83</v>
      </c>
      <c r="V45" s="21">
        <v>82</v>
      </c>
      <c r="W45" s="118">
        <v>87</v>
      </c>
      <c r="X45" s="125">
        <v>85</v>
      </c>
      <c r="Y45" s="181">
        <v>84.33</v>
      </c>
      <c r="Z45" s="83"/>
    </row>
    <row r="46" spans="1:26" ht="15" customHeight="1" thickBot="1" x14ac:dyDescent="0.3">
      <c r="A46" s="83"/>
      <c r="B46" s="83"/>
      <c r="C46" s="83"/>
      <c r="D46" s="83"/>
      <c r="E46" s="103" t="s">
        <v>74</v>
      </c>
      <c r="F46" s="155">
        <v>83</v>
      </c>
      <c r="G46" s="101">
        <v>83</v>
      </c>
      <c r="H46" s="179">
        <v>85</v>
      </c>
      <c r="I46" s="123">
        <v>85.56</v>
      </c>
      <c r="J46" s="102">
        <v>83</v>
      </c>
      <c r="K46" s="180">
        <v>85</v>
      </c>
      <c r="L46" s="179">
        <v>84</v>
      </c>
      <c r="M46" s="179">
        <v>85</v>
      </c>
      <c r="N46" s="179">
        <v>85</v>
      </c>
      <c r="O46" s="177">
        <v>85.93</v>
      </c>
      <c r="P46" s="180">
        <v>84</v>
      </c>
      <c r="Q46" s="179">
        <v>84</v>
      </c>
      <c r="R46" s="122">
        <v>87</v>
      </c>
      <c r="S46" s="123">
        <v>87</v>
      </c>
      <c r="T46" s="175">
        <v>88.45</v>
      </c>
      <c r="U46" s="100">
        <v>83</v>
      </c>
      <c r="V46" s="101">
        <v>83</v>
      </c>
      <c r="W46" s="179">
        <v>85</v>
      </c>
      <c r="X46" s="101">
        <v>83</v>
      </c>
      <c r="Y46" s="131">
        <v>84.84</v>
      </c>
      <c r="Z46" s="83"/>
    </row>
    <row r="47" spans="1:26" ht="13.5" customHeight="1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41" customFormat="1" ht="15" customHeight="1" x14ac:dyDescent="0.25">
      <c r="A48" s="83"/>
      <c r="B48" s="254" t="s">
        <v>64</v>
      </c>
      <c r="C48" s="254"/>
      <c r="D48" s="254"/>
      <c r="E48" s="254"/>
      <c r="F48" s="254"/>
      <c r="G48" s="254"/>
      <c r="H48" s="254"/>
      <c r="I48" s="254"/>
      <c r="J48" s="254"/>
      <c r="K48" s="83"/>
      <c r="L48" s="83"/>
      <c r="M48" s="254" t="s">
        <v>65</v>
      </c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83"/>
      <c r="Z48" s="83"/>
    </row>
    <row r="49" spans="1:26" s="3" customFormat="1" ht="15" customHeight="1" x14ac:dyDescent="0.25">
      <c r="A49" s="83"/>
      <c r="B49" s="255" t="s">
        <v>8</v>
      </c>
      <c r="C49" s="256"/>
      <c r="D49" s="297" t="s">
        <v>44</v>
      </c>
      <c r="E49" s="296" t="s">
        <v>10</v>
      </c>
      <c r="F49" s="248" t="s">
        <v>41</v>
      </c>
      <c r="G49" s="2">
        <v>1</v>
      </c>
      <c r="H49" s="2">
        <v>2</v>
      </c>
      <c r="I49" s="12">
        <v>3</v>
      </c>
      <c r="J49" s="2">
        <v>4</v>
      </c>
      <c r="K49" s="13">
        <v>5</v>
      </c>
      <c r="L49" s="83"/>
      <c r="M49" s="255" t="s">
        <v>8</v>
      </c>
      <c r="N49" s="256"/>
      <c r="O49" s="259" t="s">
        <v>44</v>
      </c>
      <c r="P49" s="261" t="s">
        <v>28</v>
      </c>
      <c r="Q49" s="262"/>
      <c r="R49" s="263"/>
      <c r="S49" s="259" t="s">
        <v>41</v>
      </c>
      <c r="T49" s="2">
        <v>1</v>
      </c>
      <c r="U49" s="2">
        <v>2</v>
      </c>
      <c r="V49" s="12">
        <v>3</v>
      </c>
      <c r="W49" s="2">
        <v>4</v>
      </c>
      <c r="X49" s="13">
        <v>5</v>
      </c>
      <c r="Y49" s="83"/>
      <c r="Z49" s="83"/>
    </row>
    <row r="50" spans="1:26" s="3" customFormat="1" ht="15" customHeight="1" x14ac:dyDescent="0.25">
      <c r="A50" s="83"/>
      <c r="B50" s="257"/>
      <c r="C50" s="258"/>
      <c r="D50" s="298"/>
      <c r="E50" s="296"/>
      <c r="F50" s="249"/>
      <c r="G50" s="37">
        <v>42749</v>
      </c>
      <c r="H50" s="37">
        <v>42791</v>
      </c>
      <c r="I50" s="37">
        <v>42819</v>
      </c>
      <c r="J50" s="37">
        <v>42847</v>
      </c>
      <c r="K50" s="37">
        <v>42882</v>
      </c>
      <c r="L50" s="83"/>
      <c r="M50" s="257"/>
      <c r="N50" s="258"/>
      <c r="O50" s="260"/>
      <c r="P50" s="264"/>
      <c r="Q50" s="265"/>
      <c r="R50" s="266"/>
      <c r="S50" s="260"/>
      <c r="T50" s="37">
        <v>42749</v>
      </c>
      <c r="U50" s="37">
        <v>42791</v>
      </c>
      <c r="V50" s="37">
        <v>42819</v>
      </c>
      <c r="W50" s="37">
        <v>42847</v>
      </c>
      <c r="X50" s="37">
        <v>42882</v>
      </c>
      <c r="Y50" s="83"/>
      <c r="Z50" s="83"/>
    </row>
    <row r="51" spans="1:26" s="3" customFormat="1" ht="15" customHeight="1" x14ac:dyDescent="0.25">
      <c r="A51" s="83"/>
      <c r="B51" s="148">
        <v>1</v>
      </c>
      <c r="C51" s="8" t="s">
        <v>25</v>
      </c>
      <c r="D51" s="82">
        <f t="shared" ref="D51:D60" si="5">SUM(G51:J51)</f>
        <v>40</v>
      </c>
      <c r="E51" s="17" t="s">
        <v>54</v>
      </c>
      <c r="F51" s="81"/>
      <c r="G51" s="68">
        <v>20</v>
      </c>
      <c r="H51" s="68">
        <v>20</v>
      </c>
      <c r="I51" s="232" t="s">
        <v>51</v>
      </c>
      <c r="J51" s="232" t="s">
        <v>52</v>
      </c>
      <c r="K51" s="235" t="s">
        <v>87</v>
      </c>
      <c r="L51" s="83"/>
      <c r="M51" s="226">
        <v>1</v>
      </c>
      <c r="N51" s="8" t="s">
        <v>25</v>
      </c>
      <c r="O51" s="67">
        <f t="shared" ref="O51:O72" si="6">SUM(T51:X51)</f>
        <v>40</v>
      </c>
      <c r="P51" s="229" t="s">
        <v>48</v>
      </c>
      <c r="Q51" s="230"/>
      <c r="R51" s="231"/>
      <c r="S51" s="97"/>
      <c r="T51" s="68">
        <v>20</v>
      </c>
      <c r="U51" s="68">
        <v>20</v>
      </c>
      <c r="V51" s="161"/>
      <c r="W51" s="161"/>
      <c r="X51" s="161"/>
      <c r="Y51" s="83"/>
      <c r="Z51" s="83"/>
    </row>
    <row r="52" spans="1:26" s="3" customFormat="1" ht="15" customHeight="1" x14ac:dyDescent="0.25">
      <c r="A52" s="83"/>
      <c r="B52" s="148">
        <v>2</v>
      </c>
      <c r="C52" s="9" t="s">
        <v>26</v>
      </c>
      <c r="D52" s="82">
        <f t="shared" si="5"/>
        <v>34</v>
      </c>
      <c r="E52" s="17" t="s">
        <v>53</v>
      </c>
      <c r="F52" s="79">
        <f>D51-D52</f>
        <v>6</v>
      </c>
      <c r="G52" s="70">
        <v>16</v>
      </c>
      <c r="H52" s="69">
        <v>18</v>
      </c>
      <c r="I52" s="233"/>
      <c r="J52" s="233"/>
      <c r="K52" s="236"/>
      <c r="L52" s="83"/>
      <c r="M52" s="227"/>
      <c r="N52" s="8" t="s">
        <v>25</v>
      </c>
      <c r="O52" s="67">
        <f t="shared" si="6"/>
        <v>40</v>
      </c>
      <c r="P52" s="229" t="s">
        <v>47</v>
      </c>
      <c r="Q52" s="230"/>
      <c r="R52" s="231"/>
      <c r="S52" s="98"/>
      <c r="T52" s="68">
        <v>20</v>
      </c>
      <c r="U52" s="68">
        <v>20</v>
      </c>
      <c r="V52" s="161"/>
      <c r="W52" s="161"/>
      <c r="X52" s="161"/>
      <c r="Y52" s="83"/>
      <c r="Z52" s="83"/>
    </row>
    <row r="53" spans="1:26" s="3" customFormat="1" ht="15" customHeight="1" x14ac:dyDescent="0.25">
      <c r="A53" s="83"/>
      <c r="B53" s="148">
        <v>3</v>
      </c>
      <c r="C53" s="9" t="s">
        <v>42</v>
      </c>
      <c r="D53" s="82">
        <f t="shared" si="5"/>
        <v>26</v>
      </c>
      <c r="E53" s="17" t="s">
        <v>71</v>
      </c>
      <c r="F53" s="79">
        <f>D52-D53</f>
        <v>8</v>
      </c>
      <c r="G53" s="161">
        <v>14</v>
      </c>
      <c r="H53" s="161">
        <v>12</v>
      </c>
      <c r="I53" s="233"/>
      <c r="J53" s="233"/>
      <c r="K53" s="236"/>
      <c r="L53" s="83"/>
      <c r="M53" s="226">
        <v>2</v>
      </c>
      <c r="N53" s="9" t="s">
        <v>26</v>
      </c>
      <c r="O53" s="67">
        <f t="shared" si="6"/>
        <v>34</v>
      </c>
      <c r="P53" s="229" t="s">
        <v>57</v>
      </c>
      <c r="Q53" s="230"/>
      <c r="R53" s="231"/>
      <c r="S53" s="311">
        <v>6</v>
      </c>
      <c r="T53" s="70">
        <v>16</v>
      </c>
      <c r="U53" s="69">
        <v>18</v>
      </c>
      <c r="V53" s="161"/>
      <c r="W53" s="161"/>
      <c r="X53" s="161"/>
      <c r="Y53" s="83"/>
      <c r="Z53" s="83"/>
    </row>
    <row r="54" spans="1:26" s="3" customFormat="1" ht="15" customHeight="1" x14ac:dyDescent="0.25">
      <c r="A54" s="83"/>
      <c r="B54" s="148">
        <v>4</v>
      </c>
      <c r="C54" s="9" t="s">
        <v>42</v>
      </c>
      <c r="D54" s="82">
        <f t="shared" si="5"/>
        <v>24</v>
      </c>
      <c r="E54" s="17" t="s">
        <v>74</v>
      </c>
      <c r="F54" s="79">
        <f>D53-D54</f>
        <v>2</v>
      </c>
      <c r="G54" s="147">
        <v>13</v>
      </c>
      <c r="H54" s="161">
        <v>11</v>
      </c>
      <c r="I54" s="233"/>
      <c r="J54" s="233"/>
      <c r="K54" s="236"/>
      <c r="L54" s="83"/>
      <c r="M54" s="227"/>
      <c r="N54" s="9" t="s">
        <v>26</v>
      </c>
      <c r="O54" s="67">
        <f t="shared" si="6"/>
        <v>34</v>
      </c>
      <c r="P54" s="229" t="s">
        <v>56</v>
      </c>
      <c r="Q54" s="230"/>
      <c r="R54" s="231"/>
      <c r="S54" s="312"/>
      <c r="T54" s="70">
        <v>16</v>
      </c>
      <c r="U54" s="69">
        <v>18</v>
      </c>
      <c r="V54" s="161"/>
      <c r="W54" s="161"/>
      <c r="X54" s="161"/>
      <c r="Y54" s="83"/>
      <c r="Z54" s="83"/>
    </row>
    <row r="55" spans="1:26" s="3" customFormat="1" ht="15" customHeight="1" x14ac:dyDescent="0.25">
      <c r="A55" s="83"/>
      <c r="B55" s="148">
        <v>5</v>
      </c>
      <c r="C55" s="10" t="s">
        <v>68</v>
      </c>
      <c r="D55" s="82">
        <f t="shared" si="5"/>
        <v>18</v>
      </c>
      <c r="E55" s="17" t="s">
        <v>49</v>
      </c>
      <c r="F55" s="79">
        <f>D54-D55</f>
        <v>6</v>
      </c>
      <c r="G55" s="69">
        <v>18</v>
      </c>
      <c r="H55" s="7"/>
      <c r="I55" s="233"/>
      <c r="J55" s="233"/>
      <c r="K55" s="236"/>
      <c r="L55" s="83"/>
      <c r="M55" s="244">
        <v>3</v>
      </c>
      <c r="N55" s="9" t="s">
        <v>26</v>
      </c>
      <c r="O55" s="67">
        <f t="shared" si="6"/>
        <v>26</v>
      </c>
      <c r="P55" s="229" t="s">
        <v>7</v>
      </c>
      <c r="Q55" s="230"/>
      <c r="R55" s="231"/>
      <c r="S55" s="311">
        <v>8</v>
      </c>
      <c r="T55" s="161">
        <v>15</v>
      </c>
      <c r="U55" s="161">
        <v>11</v>
      </c>
      <c r="V55" s="161"/>
      <c r="W55" s="161"/>
      <c r="X55" s="161"/>
      <c r="Y55" s="83"/>
      <c r="Z55" s="83"/>
    </row>
    <row r="56" spans="1:26" s="3" customFormat="1" ht="15" customHeight="1" x14ac:dyDescent="0.25">
      <c r="A56" s="83"/>
      <c r="B56" s="148">
        <v>6</v>
      </c>
      <c r="C56" s="148" t="s">
        <v>24</v>
      </c>
      <c r="D56" s="82">
        <f t="shared" si="5"/>
        <v>16</v>
      </c>
      <c r="E56" s="17" t="s">
        <v>51</v>
      </c>
      <c r="F56" s="79">
        <f t="shared" ref="F56:F60" si="7">D55-D56</f>
        <v>2</v>
      </c>
      <c r="G56" s="147"/>
      <c r="H56" s="70">
        <v>16</v>
      </c>
      <c r="I56" s="233"/>
      <c r="J56" s="233"/>
      <c r="K56" s="236"/>
      <c r="L56" s="83"/>
      <c r="M56" s="244"/>
      <c r="N56" s="9" t="s">
        <v>26</v>
      </c>
      <c r="O56" s="67">
        <f t="shared" si="6"/>
        <v>26</v>
      </c>
      <c r="P56" s="229" t="s">
        <v>79</v>
      </c>
      <c r="Q56" s="230"/>
      <c r="R56" s="231"/>
      <c r="S56" s="312"/>
      <c r="T56" s="161">
        <v>15</v>
      </c>
      <c r="U56" s="161">
        <v>11</v>
      </c>
      <c r="V56" s="161"/>
      <c r="W56" s="161"/>
      <c r="X56" s="161"/>
      <c r="Y56" s="83"/>
      <c r="Z56" s="83"/>
    </row>
    <row r="57" spans="1:26" s="3" customFormat="1" ht="15" customHeight="1" x14ac:dyDescent="0.25">
      <c r="A57" s="83"/>
      <c r="B57" s="148">
        <v>7</v>
      </c>
      <c r="C57" s="10" t="s">
        <v>68</v>
      </c>
      <c r="D57" s="82">
        <f t="shared" si="5"/>
        <v>15</v>
      </c>
      <c r="E57" s="143" t="s">
        <v>61</v>
      </c>
      <c r="F57" s="79">
        <f t="shared" si="7"/>
        <v>1</v>
      </c>
      <c r="G57" s="147">
        <v>15</v>
      </c>
      <c r="H57" s="161"/>
      <c r="I57" s="233"/>
      <c r="J57" s="233"/>
      <c r="K57" s="236"/>
      <c r="L57" s="83"/>
      <c r="M57" s="228">
        <v>4</v>
      </c>
      <c r="N57" s="9" t="s">
        <v>26</v>
      </c>
      <c r="O57" s="67">
        <f t="shared" si="6"/>
        <v>26</v>
      </c>
      <c r="P57" s="229" t="s">
        <v>77</v>
      </c>
      <c r="Q57" s="230"/>
      <c r="R57" s="231"/>
      <c r="S57" s="311">
        <v>0</v>
      </c>
      <c r="T57" s="147">
        <v>14</v>
      </c>
      <c r="U57" s="161">
        <v>12</v>
      </c>
      <c r="V57" s="161"/>
      <c r="W57" s="161"/>
      <c r="X57" s="161"/>
      <c r="Y57" s="83"/>
      <c r="Z57" s="83"/>
    </row>
    <row r="58" spans="1:26" s="3" customFormat="1" ht="15" customHeight="1" x14ac:dyDescent="0.25">
      <c r="A58" s="83"/>
      <c r="B58" s="148">
        <v>8</v>
      </c>
      <c r="C58" s="148" t="s">
        <v>24</v>
      </c>
      <c r="D58" s="82">
        <f t="shared" si="5"/>
        <v>15</v>
      </c>
      <c r="E58" s="17" t="s">
        <v>46</v>
      </c>
      <c r="F58" s="79">
        <f t="shared" si="7"/>
        <v>0</v>
      </c>
      <c r="G58" s="147"/>
      <c r="H58" s="161">
        <v>15</v>
      </c>
      <c r="I58" s="233"/>
      <c r="J58" s="233"/>
      <c r="K58" s="236"/>
      <c r="L58" s="83"/>
      <c r="M58" s="228"/>
      <c r="N58" s="9" t="s">
        <v>26</v>
      </c>
      <c r="O58" s="67">
        <f t="shared" si="6"/>
        <v>26</v>
      </c>
      <c r="P58" s="229" t="s">
        <v>45</v>
      </c>
      <c r="Q58" s="230"/>
      <c r="R58" s="231"/>
      <c r="S58" s="313"/>
      <c r="T58" s="147">
        <v>14</v>
      </c>
      <c r="U58" s="161">
        <v>12</v>
      </c>
      <c r="V58" s="161"/>
      <c r="W58" s="161"/>
      <c r="X58" s="161"/>
      <c r="Y58" s="83"/>
      <c r="Z58" s="83"/>
    </row>
    <row r="59" spans="1:26" s="3" customFormat="1" ht="15" customHeight="1" x14ac:dyDescent="0.25">
      <c r="A59" s="83"/>
      <c r="B59" s="151">
        <v>9</v>
      </c>
      <c r="C59" s="151" t="s">
        <v>24</v>
      </c>
      <c r="D59" s="82">
        <f t="shared" si="5"/>
        <v>14</v>
      </c>
      <c r="E59" s="143" t="s">
        <v>91</v>
      </c>
      <c r="F59" s="79">
        <f t="shared" si="7"/>
        <v>1</v>
      </c>
      <c r="G59" s="147"/>
      <c r="H59" s="161">
        <v>14</v>
      </c>
      <c r="I59" s="233"/>
      <c r="J59" s="233"/>
      <c r="K59" s="236"/>
      <c r="L59" s="83"/>
      <c r="M59" s="227"/>
      <c r="N59" s="9" t="s">
        <v>26</v>
      </c>
      <c r="O59" s="67">
        <f t="shared" si="6"/>
        <v>26</v>
      </c>
      <c r="P59" s="229" t="s">
        <v>73</v>
      </c>
      <c r="Q59" s="230"/>
      <c r="R59" s="231"/>
      <c r="S59" s="312"/>
      <c r="T59" s="147">
        <v>14</v>
      </c>
      <c r="U59" s="161">
        <v>12</v>
      </c>
      <c r="V59" s="161"/>
      <c r="W59" s="161"/>
      <c r="X59" s="161"/>
      <c r="Y59" s="83"/>
      <c r="Z59" s="83"/>
    </row>
    <row r="60" spans="1:26" s="3" customFormat="1" ht="15" customHeight="1" x14ac:dyDescent="0.25">
      <c r="A60" s="83"/>
      <c r="B60" s="151">
        <v>10</v>
      </c>
      <c r="C60" s="151" t="s">
        <v>24</v>
      </c>
      <c r="D60" s="82">
        <f t="shared" si="5"/>
        <v>13</v>
      </c>
      <c r="E60" s="17" t="s">
        <v>52</v>
      </c>
      <c r="F60" s="79">
        <f t="shared" si="7"/>
        <v>1</v>
      </c>
      <c r="G60" s="147"/>
      <c r="H60" s="161">
        <v>13</v>
      </c>
      <c r="I60" s="233"/>
      <c r="J60" s="233"/>
      <c r="K60" s="236"/>
      <c r="L60" s="83"/>
      <c r="M60" s="162">
        <v>5</v>
      </c>
      <c r="N60" s="9" t="s">
        <v>26</v>
      </c>
      <c r="O60" s="67">
        <f t="shared" si="6"/>
        <v>24</v>
      </c>
      <c r="P60" s="229" t="s">
        <v>72</v>
      </c>
      <c r="Q60" s="230"/>
      <c r="R60" s="231"/>
      <c r="S60" s="187">
        <v>2</v>
      </c>
      <c r="T60" s="147">
        <v>13</v>
      </c>
      <c r="U60" s="161">
        <v>11</v>
      </c>
      <c r="V60" s="161"/>
      <c r="W60" s="161"/>
      <c r="X60" s="161"/>
      <c r="Y60" s="83"/>
      <c r="Z60" s="83"/>
    </row>
    <row r="61" spans="1:26" s="3" customFormat="1" ht="15" customHeight="1" x14ac:dyDescent="0.25">
      <c r="A61" s="83"/>
      <c r="B61" s="148"/>
      <c r="C61" s="148"/>
      <c r="D61" s="82"/>
      <c r="E61" s="17"/>
      <c r="F61" s="79"/>
      <c r="G61" s="147"/>
      <c r="H61" s="161"/>
      <c r="I61" s="233"/>
      <c r="J61" s="233"/>
      <c r="K61" s="236"/>
      <c r="L61" s="83"/>
      <c r="M61" s="226">
        <v>6</v>
      </c>
      <c r="N61" s="10" t="s">
        <v>67</v>
      </c>
      <c r="O61" s="67">
        <f t="shared" si="6"/>
        <v>18</v>
      </c>
      <c r="P61" s="229" t="s">
        <v>75</v>
      </c>
      <c r="Q61" s="230"/>
      <c r="R61" s="231"/>
      <c r="S61" s="238">
        <v>6</v>
      </c>
      <c r="T61" s="69">
        <v>18</v>
      </c>
      <c r="U61" s="6"/>
      <c r="V61" s="161"/>
      <c r="W61" s="161"/>
      <c r="X61" s="161"/>
      <c r="Y61" s="83"/>
      <c r="Z61" s="83"/>
    </row>
    <row r="62" spans="1:26" s="3" customFormat="1" ht="15" customHeight="1" x14ac:dyDescent="0.25">
      <c r="A62" s="83"/>
      <c r="B62" s="148"/>
      <c r="C62" s="148"/>
      <c r="D62" s="82"/>
      <c r="E62" s="17"/>
      <c r="F62" s="79"/>
      <c r="G62" s="147"/>
      <c r="H62" s="161"/>
      <c r="I62" s="233"/>
      <c r="J62" s="233"/>
      <c r="K62" s="236"/>
      <c r="L62" s="83"/>
      <c r="M62" s="227"/>
      <c r="N62" s="10" t="s">
        <v>67</v>
      </c>
      <c r="O62" s="67">
        <f t="shared" si="6"/>
        <v>18</v>
      </c>
      <c r="P62" s="229" t="s">
        <v>29</v>
      </c>
      <c r="Q62" s="230"/>
      <c r="R62" s="231"/>
      <c r="S62" s="238"/>
      <c r="T62" s="69">
        <v>18</v>
      </c>
      <c r="U62" s="7"/>
      <c r="V62" s="161"/>
      <c r="W62" s="161"/>
      <c r="X62" s="161"/>
      <c r="Y62" s="83"/>
      <c r="Z62" s="83"/>
    </row>
    <row r="63" spans="1:26" s="3" customFormat="1" ht="15" customHeight="1" x14ac:dyDescent="0.25">
      <c r="A63" s="83"/>
      <c r="B63" s="148"/>
      <c r="C63" s="148"/>
      <c r="D63" s="82"/>
      <c r="E63" s="17"/>
      <c r="F63" s="79"/>
      <c r="G63" s="147"/>
      <c r="H63" s="161"/>
      <c r="I63" s="233"/>
      <c r="J63" s="233"/>
      <c r="K63" s="236"/>
      <c r="L63" s="83"/>
      <c r="M63" s="226">
        <v>7</v>
      </c>
      <c r="N63" s="162" t="s">
        <v>24</v>
      </c>
      <c r="O63" s="67">
        <f t="shared" si="6"/>
        <v>16</v>
      </c>
      <c r="P63" s="229" t="s">
        <v>58</v>
      </c>
      <c r="Q63" s="230"/>
      <c r="R63" s="231"/>
      <c r="S63" s="311">
        <v>2</v>
      </c>
      <c r="T63" s="147"/>
      <c r="U63" s="70">
        <v>16</v>
      </c>
      <c r="V63" s="161"/>
      <c r="W63" s="161"/>
      <c r="X63" s="161"/>
      <c r="Y63" s="83"/>
      <c r="Z63" s="83"/>
    </row>
    <row r="64" spans="1:26" s="3" customFormat="1" ht="15" customHeight="1" x14ac:dyDescent="0.25">
      <c r="A64" s="83"/>
      <c r="B64" s="148"/>
      <c r="C64" s="148"/>
      <c r="D64" s="82"/>
      <c r="E64" s="17"/>
      <c r="F64" s="79"/>
      <c r="G64" s="147"/>
      <c r="H64" s="161"/>
      <c r="I64" s="233"/>
      <c r="J64" s="233"/>
      <c r="K64" s="236"/>
      <c r="L64" s="83"/>
      <c r="M64" s="227"/>
      <c r="N64" s="148" t="s">
        <v>24</v>
      </c>
      <c r="O64" s="67">
        <f t="shared" si="6"/>
        <v>16</v>
      </c>
      <c r="P64" s="229" t="s">
        <v>55</v>
      </c>
      <c r="Q64" s="230"/>
      <c r="R64" s="231"/>
      <c r="S64" s="312"/>
      <c r="T64" s="147"/>
      <c r="U64" s="70">
        <v>16</v>
      </c>
      <c r="V64" s="161"/>
      <c r="W64" s="161"/>
      <c r="X64" s="161"/>
      <c r="Y64" s="83"/>
      <c r="Z64" s="83"/>
    </row>
    <row r="65" spans="1:32" s="3" customFormat="1" ht="15" customHeight="1" x14ac:dyDescent="0.25">
      <c r="A65" s="83"/>
      <c r="B65" s="162"/>
      <c r="C65" s="162"/>
      <c r="D65" s="82"/>
      <c r="E65" s="17"/>
      <c r="F65" s="79"/>
      <c r="G65" s="161"/>
      <c r="H65" s="161"/>
      <c r="I65" s="233"/>
      <c r="J65" s="233"/>
      <c r="K65" s="236"/>
      <c r="L65" s="83"/>
      <c r="M65" s="160">
        <v>8</v>
      </c>
      <c r="N65" s="162" t="s">
        <v>24</v>
      </c>
      <c r="O65" s="67">
        <f t="shared" si="6"/>
        <v>15</v>
      </c>
      <c r="P65" s="229" t="s">
        <v>6</v>
      </c>
      <c r="Q65" s="230"/>
      <c r="R65" s="231"/>
      <c r="S65" s="188">
        <v>1</v>
      </c>
      <c r="T65" s="161">
        <v>15</v>
      </c>
      <c r="U65" s="161"/>
      <c r="V65" s="161"/>
      <c r="W65" s="161"/>
      <c r="X65" s="161"/>
      <c r="Y65" s="83"/>
      <c r="Z65" s="83"/>
    </row>
    <row r="66" spans="1:32" s="3" customFormat="1" ht="15" customHeight="1" x14ac:dyDescent="0.25">
      <c r="A66" s="83"/>
      <c r="B66" s="162"/>
      <c r="C66" s="162"/>
      <c r="D66" s="82"/>
      <c r="E66" s="17"/>
      <c r="F66" s="79"/>
      <c r="G66" s="161"/>
      <c r="H66" s="161"/>
      <c r="I66" s="233"/>
      <c r="J66" s="233"/>
      <c r="K66" s="236"/>
      <c r="L66" s="83"/>
      <c r="M66" s="226">
        <v>9</v>
      </c>
      <c r="N66" s="162" t="s">
        <v>24</v>
      </c>
      <c r="O66" s="67">
        <f t="shared" si="6"/>
        <v>15</v>
      </c>
      <c r="P66" s="229" t="s">
        <v>4</v>
      </c>
      <c r="Q66" s="230"/>
      <c r="R66" s="231"/>
      <c r="S66" s="311">
        <v>0</v>
      </c>
      <c r="T66" s="161"/>
      <c r="U66" s="161">
        <v>15</v>
      </c>
      <c r="V66" s="161"/>
      <c r="W66" s="161"/>
      <c r="X66" s="161"/>
      <c r="Y66" s="83"/>
      <c r="Z66" s="83"/>
    </row>
    <row r="67" spans="1:32" s="3" customFormat="1" ht="15" customHeight="1" x14ac:dyDescent="0.25">
      <c r="A67" s="83"/>
      <c r="B67" s="162"/>
      <c r="C67" s="162"/>
      <c r="D67" s="82"/>
      <c r="E67" s="17"/>
      <c r="F67" s="79"/>
      <c r="G67" s="161"/>
      <c r="H67" s="161"/>
      <c r="I67" s="233"/>
      <c r="J67" s="233"/>
      <c r="K67" s="236"/>
      <c r="L67" s="83"/>
      <c r="M67" s="227"/>
      <c r="N67" s="162" t="s">
        <v>24</v>
      </c>
      <c r="O67" s="67">
        <f t="shared" si="6"/>
        <v>15</v>
      </c>
      <c r="P67" s="229" t="s">
        <v>5</v>
      </c>
      <c r="Q67" s="230"/>
      <c r="R67" s="231"/>
      <c r="S67" s="312"/>
      <c r="T67" s="161"/>
      <c r="U67" s="161">
        <v>15</v>
      </c>
      <c r="V67" s="161"/>
      <c r="W67" s="161"/>
      <c r="X67" s="161"/>
      <c r="Y67" s="83"/>
      <c r="Z67" s="83"/>
    </row>
    <row r="68" spans="1:32" s="3" customFormat="1" ht="15" customHeight="1" x14ac:dyDescent="0.25">
      <c r="A68" s="83"/>
      <c r="B68" s="162"/>
      <c r="C68" s="162"/>
      <c r="D68" s="82"/>
      <c r="E68" s="17"/>
      <c r="F68" s="79"/>
      <c r="G68" s="161"/>
      <c r="H68" s="161"/>
      <c r="I68" s="233"/>
      <c r="J68" s="233"/>
      <c r="K68" s="236"/>
      <c r="L68" s="83"/>
      <c r="M68" s="226">
        <v>10</v>
      </c>
      <c r="N68" s="162" t="s">
        <v>24</v>
      </c>
      <c r="O68" s="67">
        <f t="shared" si="6"/>
        <v>14</v>
      </c>
      <c r="P68" s="229" t="s">
        <v>93</v>
      </c>
      <c r="Q68" s="230"/>
      <c r="R68" s="231"/>
      <c r="S68" s="311">
        <v>1</v>
      </c>
      <c r="T68" s="161"/>
      <c r="U68" s="161">
        <v>14</v>
      </c>
      <c r="V68" s="161"/>
      <c r="W68" s="161"/>
      <c r="X68" s="161"/>
      <c r="Y68" s="83"/>
      <c r="Z68" s="83"/>
    </row>
    <row r="69" spans="1:32" s="3" customFormat="1" ht="15" customHeight="1" x14ac:dyDescent="0.25">
      <c r="A69" s="83"/>
      <c r="B69" s="162"/>
      <c r="C69" s="162"/>
      <c r="D69" s="82"/>
      <c r="E69" s="17"/>
      <c r="F69" s="79"/>
      <c r="G69" s="161"/>
      <c r="H69" s="161"/>
      <c r="I69" s="233"/>
      <c r="J69" s="233"/>
      <c r="K69" s="236"/>
      <c r="L69" s="83"/>
      <c r="M69" s="227"/>
      <c r="N69" s="162" t="s">
        <v>24</v>
      </c>
      <c r="O69" s="67">
        <f t="shared" si="6"/>
        <v>14</v>
      </c>
      <c r="P69" s="229" t="s">
        <v>94</v>
      </c>
      <c r="Q69" s="230"/>
      <c r="R69" s="231"/>
      <c r="S69" s="312"/>
      <c r="T69" s="161"/>
      <c r="U69" s="161">
        <v>14</v>
      </c>
      <c r="V69" s="161"/>
      <c r="W69" s="161"/>
      <c r="X69" s="161"/>
      <c r="Y69" s="83"/>
      <c r="Z69" s="83"/>
    </row>
    <row r="70" spans="1:32" s="3" customFormat="1" ht="15" customHeight="1" x14ac:dyDescent="0.25">
      <c r="A70" s="83"/>
      <c r="B70" s="148"/>
      <c r="C70" s="148"/>
      <c r="D70" s="82"/>
      <c r="E70" s="17"/>
      <c r="F70" s="79"/>
      <c r="G70" s="147"/>
      <c r="H70" s="161"/>
      <c r="I70" s="233"/>
      <c r="J70" s="233"/>
      <c r="K70" s="236"/>
      <c r="L70" s="83"/>
      <c r="M70" s="226">
        <v>11</v>
      </c>
      <c r="N70" s="148" t="s">
        <v>24</v>
      </c>
      <c r="O70" s="67">
        <f t="shared" si="6"/>
        <v>13</v>
      </c>
      <c r="P70" s="229" t="s">
        <v>97</v>
      </c>
      <c r="Q70" s="230"/>
      <c r="R70" s="231"/>
      <c r="S70" s="311">
        <v>1</v>
      </c>
      <c r="T70" s="147"/>
      <c r="U70" s="161">
        <v>13</v>
      </c>
      <c r="V70" s="161"/>
      <c r="W70" s="161"/>
      <c r="X70" s="161"/>
      <c r="Y70" s="83"/>
      <c r="Z70" s="83"/>
    </row>
    <row r="71" spans="1:32" s="3" customFormat="1" ht="15" customHeight="1" x14ac:dyDescent="0.25">
      <c r="A71" s="83"/>
      <c r="B71" s="148"/>
      <c r="C71" s="148"/>
      <c r="D71" s="82"/>
      <c r="E71" s="148"/>
      <c r="F71" s="79"/>
      <c r="G71" s="80"/>
      <c r="H71" s="161"/>
      <c r="I71" s="234"/>
      <c r="J71" s="234"/>
      <c r="K71" s="237"/>
      <c r="L71" s="83"/>
      <c r="M71" s="228"/>
      <c r="N71" s="148" t="s">
        <v>24</v>
      </c>
      <c r="O71" s="67">
        <f t="shared" si="6"/>
        <v>13</v>
      </c>
      <c r="P71" s="229" t="s">
        <v>96</v>
      </c>
      <c r="Q71" s="230"/>
      <c r="R71" s="231"/>
      <c r="S71" s="313"/>
      <c r="T71" s="147"/>
      <c r="U71" s="161">
        <v>13</v>
      </c>
      <c r="V71" s="161"/>
      <c r="W71" s="161"/>
      <c r="X71" s="161"/>
      <c r="Y71" s="83"/>
      <c r="Z71" s="83"/>
    </row>
    <row r="72" spans="1:32" s="3" customFormat="1" ht="15" customHeight="1" x14ac:dyDescent="0.25">
      <c r="A72" s="83"/>
      <c r="B72" s="8" t="s">
        <v>25</v>
      </c>
      <c r="C72" s="9" t="s">
        <v>26</v>
      </c>
      <c r="D72" s="9" t="s">
        <v>42</v>
      </c>
      <c r="E72" s="9" t="s">
        <v>63</v>
      </c>
      <c r="F72" s="9" t="s">
        <v>66</v>
      </c>
      <c r="G72" s="10" t="s">
        <v>67</v>
      </c>
      <c r="H72" s="10" t="s">
        <v>68</v>
      </c>
      <c r="I72" s="10" t="s">
        <v>43</v>
      </c>
      <c r="J72" s="10" t="s">
        <v>27</v>
      </c>
      <c r="K72" s="148" t="s">
        <v>24</v>
      </c>
      <c r="L72" s="83"/>
      <c r="M72" s="227"/>
      <c r="N72" s="148" t="s">
        <v>24</v>
      </c>
      <c r="O72" s="67">
        <f t="shared" si="6"/>
        <v>13</v>
      </c>
      <c r="P72" s="229" t="s">
        <v>95</v>
      </c>
      <c r="Q72" s="230"/>
      <c r="R72" s="231"/>
      <c r="S72" s="312"/>
      <c r="T72" s="147"/>
      <c r="U72" s="161">
        <v>13</v>
      </c>
      <c r="V72" s="161"/>
      <c r="W72" s="161"/>
      <c r="X72" s="161"/>
      <c r="Y72" s="83"/>
      <c r="Z72" s="83"/>
    </row>
    <row r="73" spans="1:32" s="3" customFormat="1" ht="13.5" customHeight="1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32" s="3" customFormat="1" ht="13.5" customHeight="1" x14ac:dyDescent="0.25">
      <c r="A74" s="83"/>
      <c r="B74" s="83"/>
      <c r="C74" s="83"/>
      <c r="D74" s="225" t="s">
        <v>69</v>
      </c>
      <c r="E74" s="225"/>
      <c r="F74" s="225"/>
      <c r="G74" s="225"/>
      <c r="H74" s="225"/>
      <c r="I74" s="225"/>
      <c r="J74" s="83"/>
      <c r="K74" s="225" t="s">
        <v>88</v>
      </c>
      <c r="L74" s="225"/>
      <c r="M74" s="225"/>
      <c r="N74" s="225"/>
      <c r="O74" s="225"/>
      <c r="P74" s="225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32" s="3" customFormat="1" ht="13.5" customHeight="1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1"/>
      <c r="AB75" s="1"/>
      <c r="AC75" s="1"/>
      <c r="AD75" s="1"/>
      <c r="AE75" s="1"/>
      <c r="AF75" s="1"/>
    </row>
    <row r="76" spans="1:32" s="3" customFormat="1" ht="13.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3.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s="3" customFormat="1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s="3" customFormat="1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</sheetData>
  <sortState ref="O50:X71">
    <sortCondition descending="1" ref="O50:O71"/>
    <sortCondition ref="P50:P71"/>
  </sortState>
  <mergeCells count="156">
    <mergeCell ref="K11:L11"/>
    <mergeCell ref="O11:Q11"/>
    <mergeCell ref="R11:T11"/>
    <mergeCell ref="M11:N11"/>
    <mergeCell ref="O8:Q8"/>
    <mergeCell ref="R8:T8"/>
    <mergeCell ref="F9:H9"/>
    <mergeCell ref="I9:J9"/>
    <mergeCell ref="K9:L9"/>
    <mergeCell ref="M9:N9"/>
    <mergeCell ref="O9:Q9"/>
    <mergeCell ref="R9:T9"/>
    <mergeCell ref="F8:H8"/>
    <mergeCell ref="I8:J8"/>
    <mergeCell ref="F10:H10"/>
    <mergeCell ref="I10:J10"/>
    <mergeCell ref="X2:Y2"/>
    <mergeCell ref="B4:C5"/>
    <mergeCell ref="F4:H4"/>
    <mergeCell ref="I4:N4"/>
    <mergeCell ref="O4:Q4"/>
    <mergeCell ref="R4:T4"/>
    <mergeCell ref="U4:V4"/>
    <mergeCell ref="F5:H5"/>
    <mergeCell ref="K5:L5"/>
    <mergeCell ref="O5:Q5"/>
    <mergeCell ref="M5:N5"/>
    <mergeCell ref="I5:J5"/>
    <mergeCell ref="B6:C7"/>
    <mergeCell ref="B2:C2"/>
    <mergeCell ref="D2:W2"/>
    <mergeCell ref="F6:H6"/>
    <mergeCell ref="F7:H7"/>
    <mergeCell ref="I6:J6"/>
    <mergeCell ref="I7:J7"/>
    <mergeCell ref="O6:Q6"/>
    <mergeCell ref="F13:H13"/>
    <mergeCell ref="I13:J13"/>
    <mergeCell ref="K13:L13"/>
    <mergeCell ref="M13:N13"/>
    <mergeCell ref="O13:Q13"/>
    <mergeCell ref="R13:T13"/>
    <mergeCell ref="O12:Q12"/>
    <mergeCell ref="R12:T12"/>
    <mergeCell ref="F12:H12"/>
    <mergeCell ref="I12:J12"/>
    <mergeCell ref="K12:L12"/>
    <mergeCell ref="M12:N12"/>
    <mergeCell ref="O7:Q7"/>
    <mergeCell ref="O10:Q10"/>
    <mergeCell ref="F11:H11"/>
    <mergeCell ref="I11:J11"/>
    <mergeCell ref="C15:C16"/>
    <mergeCell ref="D15:D16"/>
    <mergeCell ref="E15:E16"/>
    <mergeCell ref="F15:H16"/>
    <mergeCell ref="I15:J15"/>
    <mergeCell ref="K15:L15"/>
    <mergeCell ref="F19:H19"/>
    <mergeCell ref="O19:Q19"/>
    <mergeCell ref="R19:T19"/>
    <mergeCell ref="F17:H17"/>
    <mergeCell ref="O17:Q17"/>
    <mergeCell ref="R17:T17"/>
    <mergeCell ref="F18:H18"/>
    <mergeCell ref="O16:Q16"/>
    <mergeCell ref="R16:T16"/>
    <mergeCell ref="F20:H20"/>
    <mergeCell ref="R20:T20"/>
    <mergeCell ref="F23:H23"/>
    <mergeCell ref="F21:H21"/>
    <mergeCell ref="F22:H22"/>
    <mergeCell ref="R21:T21"/>
    <mergeCell ref="E37:E38"/>
    <mergeCell ref="F37:J37"/>
    <mergeCell ref="K37:O37"/>
    <mergeCell ref="P37:T37"/>
    <mergeCell ref="F24:H24"/>
    <mergeCell ref="D74:I74"/>
    <mergeCell ref="K74:P74"/>
    <mergeCell ref="M57:M59"/>
    <mergeCell ref="P57:R57"/>
    <mergeCell ref="P65:R65"/>
    <mergeCell ref="P66:R66"/>
    <mergeCell ref="P67:R67"/>
    <mergeCell ref="P68:R68"/>
    <mergeCell ref="P69:R69"/>
    <mergeCell ref="M61:M62"/>
    <mergeCell ref="M63:M64"/>
    <mergeCell ref="M66:M67"/>
    <mergeCell ref="M68:M69"/>
    <mergeCell ref="M70:M72"/>
    <mergeCell ref="I51:I71"/>
    <mergeCell ref="J51:J71"/>
    <mergeCell ref="P72:R72"/>
    <mergeCell ref="K51:K71"/>
    <mergeCell ref="M51:M52"/>
    <mergeCell ref="M53:M54"/>
    <mergeCell ref="M55:M56"/>
    <mergeCell ref="B26:B27"/>
    <mergeCell ref="C26:C27"/>
    <mergeCell ref="D26:D27"/>
    <mergeCell ref="E26:E27"/>
    <mergeCell ref="F26:G26"/>
    <mergeCell ref="H26:I26"/>
    <mergeCell ref="J26:K26"/>
    <mergeCell ref="L26:M26"/>
    <mergeCell ref="B48:J48"/>
    <mergeCell ref="M48:X48"/>
    <mergeCell ref="B49:C50"/>
    <mergeCell ref="D49:D50"/>
    <mergeCell ref="E49:E50"/>
    <mergeCell ref="F49:F50"/>
    <mergeCell ref="M49:N50"/>
    <mergeCell ref="O49:O50"/>
    <mergeCell ref="P49:R50"/>
    <mergeCell ref="S49:S50"/>
    <mergeCell ref="R5:T5"/>
    <mergeCell ref="R6:T6"/>
    <mergeCell ref="R7:T7"/>
    <mergeCell ref="R10:T10"/>
    <mergeCell ref="T25:X35"/>
    <mergeCell ref="K6:L6"/>
    <mergeCell ref="K7:L7"/>
    <mergeCell ref="K8:L8"/>
    <mergeCell ref="U37:Y37"/>
    <mergeCell ref="K10:L10"/>
    <mergeCell ref="M6:N6"/>
    <mergeCell ref="M7:N7"/>
    <mergeCell ref="M8:N8"/>
    <mergeCell ref="M10:N10"/>
    <mergeCell ref="N26:O26"/>
    <mergeCell ref="P26:P27"/>
    <mergeCell ref="S68:S69"/>
    <mergeCell ref="S70:S72"/>
    <mergeCell ref="P70:R70"/>
    <mergeCell ref="P71:R71"/>
    <mergeCell ref="S66:S67"/>
    <mergeCell ref="P51:R51"/>
    <mergeCell ref="P52:R52"/>
    <mergeCell ref="P53:R53"/>
    <mergeCell ref="P54:R54"/>
    <mergeCell ref="P55:R55"/>
    <mergeCell ref="P56:R56"/>
    <mergeCell ref="P58:R58"/>
    <mergeCell ref="P59:R59"/>
    <mergeCell ref="P60:R60"/>
    <mergeCell ref="P61:R61"/>
    <mergeCell ref="P62:R62"/>
    <mergeCell ref="P63:R63"/>
    <mergeCell ref="P64:R64"/>
    <mergeCell ref="S53:S54"/>
    <mergeCell ref="S55:S56"/>
    <mergeCell ref="S57:S59"/>
    <mergeCell ref="S61:S62"/>
    <mergeCell ref="S63:S64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53:O72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6"/>
  <sheetViews>
    <sheetView topLeftCell="A46" zoomScale="95" zoomScaleNormal="95" workbookViewId="0">
      <selection activeCell="G40" sqref="G40"/>
    </sheetView>
  </sheetViews>
  <sheetFormatPr baseColWidth="10" defaultColWidth="11.44140625" defaultRowHeight="13.2" x14ac:dyDescent="0.25"/>
  <cols>
    <col min="1" max="1" width="3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4.109375" style="1" bestFit="1" customWidth="1"/>
    <col min="6" max="25" width="7.6640625" style="1" customWidth="1"/>
    <col min="26" max="26" width="3.88671875" style="1" customWidth="1"/>
    <col min="27" max="30" width="6" style="1" bestFit="1" customWidth="1"/>
    <col min="31" max="16384" width="11.44140625" style="1"/>
  </cols>
  <sheetData>
    <row r="1" spans="1:26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s="3" customFormat="1" ht="48.75" customHeight="1" x14ac:dyDescent="0.25">
      <c r="A2" s="83"/>
      <c r="B2" s="300" t="s">
        <v>70</v>
      </c>
      <c r="C2" s="300"/>
      <c r="D2" s="299" t="s">
        <v>110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00" t="s">
        <v>40</v>
      </c>
      <c r="Y2" s="300"/>
      <c r="Z2" s="83"/>
    </row>
    <row r="3" spans="1:26" ht="13.5" customHeight="1" thickBot="1" x14ac:dyDescent="0.3">
      <c r="A3" s="83"/>
      <c r="B3" s="83"/>
      <c r="C3" s="83"/>
      <c r="D3" s="83" t="s">
        <v>89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5" customHeight="1" x14ac:dyDescent="0.25">
      <c r="A4" s="83"/>
      <c r="B4" s="292" t="s">
        <v>108</v>
      </c>
      <c r="C4" s="292"/>
      <c r="D4" s="83"/>
      <c r="E4" s="39" t="s">
        <v>1</v>
      </c>
      <c r="F4" s="303" t="s">
        <v>2</v>
      </c>
      <c r="G4" s="304"/>
      <c r="H4" s="304"/>
      <c r="I4" s="279" t="s">
        <v>103</v>
      </c>
      <c r="J4" s="280"/>
      <c r="K4" s="280"/>
      <c r="L4" s="280"/>
      <c r="M4" s="280"/>
      <c r="N4" s="281"/>
      <c r="O4" s="279" t="s">
        <v>11</v>
      </c>
      <c r="P4" s="280"/>
      <c r="Q4" s="280"/>
      <c r="R4" s="279" t="s">
        <v>0</v>
      </c>
      <c r="S4" s="280"/>
      <c r="T4" s="280"/>
      <c r="U4" s="301" t="s">
        <v>36</v>
      </c>
      <c r="V4" s="302"/>
      <c r="W4" s="83"/>
      <c r="X4" s="83"/>
      <c r="Y4" s="83"/>
      <c r="Z4" s="83"/>
    </row>
    <row r="5" spans="1:26" ht="15" customHeight="1" x14ac:dyDescent="0.25">
      <c r="A5" s="83"/>
      <c r="B5" s="292"/>
      <c r="C5" s="292"/>
      <c r="D5" s="83"/>
      <c r="E5" s="45" t="s">
        <v>51</v>
      </c>
      <c r="F5" s="278" t="s">
        <v>58</v>
      </c>
      <c r="G5" s="305"/>
      <c r="H5" s="306"/>
      <c r="I5" s="239" t="s">
        <v>58</v>
      </c>
      <c r="J5" s="240"/>
      <c r="K5" s="239" t="s">
        <v>55</v>
      </c>
      <c r="L5" s="240"/>
      <c r="M5" s="315"/>
      <c r="N5" s="316"/>
      <c r="O5" s="282" t="s">
        <v>102</v>
      </c>
      <c r="P5" s="283"/>
      <c r="Q5" s="284"/>
      <c r="R5" s="282" t="s">
        <v>104</v>
      </c>
      <c r="S5" s="283"/>
      <c r="T5" s="284"/>
      <c r="U5" s="77">
        <v>25</v>
      </c>
      <c r="V5" s="78"/>
      <c r="W5" s="83"/>
      <c r="X5" s="83"/>
      <c r="Y5" s="83"/>
      <c r="Z5" s="83"/>
    </row>
    <row r="6" spans="1:26" ht="15" customHeight="1" x14ac:dyDescent="0.25">
      <c r="A6" s="83"/>
      <c r="B6" s="291">
        <v>42819</v>
      </c>
      <c r="C6" s="291"/>
      <c r="D6" s="83"/>
      <c r="E6" s="45" t="s">
        <v>91</v>
      </c>
      <c r="F6" s="278" t="s">
        <v>94</v>
      </c>
      <c r="G6" s="305"/>
      <c r="H6" s="306"/>
      <c r="I6" s="239" t="s">
        <v>94</v>
      </c>
      <c r="J6" s="240"/>
      <c r="K6" s="239" t="s">
        <v>93</v>
      </c>
      <c r="L6" s="240"/>
      <c r="M6" s="315" t="s">
        <v>111</v>
      </c>
      <c r="N6" s="316"/>
      <c r="O6" s="282" t="s">
        <v>102</v>
      </c>
      <c r="P6" s="283"/>
      <c r="Q6" s="284"/>
      <c r="R6" s="282" t="s">
        <v>104</v>
      </c>
      <c r="S6" s="283"/>
      <c r="T6" s="284"/>
      <c r="U6" s="77">
        <v>12</v>
      </c>
      <c r="V6" s="78"/>
      <c r="W6" s="83"/>
      <c r="X6" s="83"/>
      <c r="Y6" s="83"/>
      <c r="Z6" s="83"/>
    </row>
    <row r="7" spans="1:26" ht="15" customHeight="1" x14ac:dyDescent="0.25">
      <c r="A7" s="83"/>
      <c r="B7" s="291"/>
      <c r="C7" s="291"/>
      <c r="D7" s="83"/>
      <c r="E7" s="45" t="s">
        <v>54</v>
      </c>
      <c r="F7" s="278" t="s">
        <v>48</v>
      </c>
      <c r="G7" s="305"/>
      <c r="H7" s="306"/>
      <c r="I7" s="239" t="s">
        <v>48</v>
      </c>
      <c r="J7" s="240"/>
      <c r="K7" s="239" t="s">
        <v>47</v>
      </c>
      <c r="L7" s="240" t="s">
        <v>47</v>
      </c>
      <c r="M7" s="315"/>
      <c r="N7" s="316"/>
      <c r="O7" s="282" t="s">
        <v>60</v>
      </c>
      <c r="P7" s="283"/>
      <c r="Q7" s="284"/>
      <c r="R7" s="282" t="s">
        <v>104</v>
      </c>
      <c r="S7" s="283"/>
      <c r="T7" s="284"/>
      <c r="U7" s="77">
        <v>1</v>
      </c>
      <c r="V7" s="44"/>
      <c r="W7" s="83"/>
      <c r="X7" s="83"/>
      <c r="Y7" s="83"/>
      <c r="Z7" s="83"/>
    </row>
    <row r="8" spans="1:26" ht="15" customHeight="1" x14ac:dyDescent="0.25">
      <c r="A8" s="83"/>
      <c r="B8" s="83"/>
      <c r="C8" s="83"/>
      <c r="D8" s="83"/>
      <c r="E8" s="31" t="s">
        <v>52</v>
      </c>
      <c r="F8" s="278" t="s">
        <v>96</v>
      </c>
      <c r="G8" s="305"/>
      <c r="H8" s="306"/>
      <c r="I8" s="239" t="s">
        <v>96</v>
      </c>
      <c r="J8" s="240"/>
      <c r="K8" s="239" t="s">
        <v>97</v>
      </c>
      <c r="L8" s="240"/>
      <c r="M8" s="239" t="s">
        <v>116</v>
      </c>
      <c r="N8" s="240"/>
      <c r="O8" s="282" t="s">
        <v>102</v>
      </c>
      <c r="P8" s="283"/>
      <c r="Q8" s="284"/>
      <c r="R8" s="282" t="s">
        <v>104</v>
      </c>
      <c r="S8" s="283"/>
      <c r="T8" s="284"/>
      <c r="U8" s="77">
        <v>2</v>
      </c>
      <c r="V8" s="78"/>
      <c r="W8" s="83"/>
      <c r="X8" s="83"/>
      <c r="Y8" s="83"/>
      <c r="Z8" s="83"/>
    </row>
    <row r="9" spans="1:26" ht="15" customHeight="1" x14ac:dyDescent="0.25">
      <c r="A9" s="83"/>
      <c r="B9" s="83"/>
      <c r="C9" s="83"/>
      <c r="D9" s="83"/>
      <c r="E9" s="43" t="s">
        <v>53</v>
      </c>
      <c r="F9" s="278" t="s">
        <v>57</v>
      </c>
      <c r="G9" s="305"/>
      <c r="H9" s="306"/>
      <c r="I9" s="239" t="s">
        <v>57</v>
      </c>
      <c r="J9" s="240"/>
      <c r="K9" s="239" t="s">
        <v>56</v>
      </c>
      <c r="L9" s="240" t="s">
        <v>56</v>
      </c>
      <c r="M9" s="315"/>
      <c r="N9" s="316"/>
      <c r="O9" s="282" t="s">
        <v>83</v>
      </c>
      <c r="P9" s="283"/>
      <c r="Q9" s="284"/>
      <c r="R9" s="282" t="s">
        <v>104</v>
      </c>
      <c r="S9" s="283"/>
      <c r="T9" s="284"/>
      <c r="U9" s="77">
        <v>4</v>
      </c>
      <c r="V9" s="78"/>
      <c r="W9" s="83"/>
      <c r="X9" s="83"/>
      <c r="Y9" s="83"/>
      <c r="Z9" s="83"/>
    </row>
    <row r="10" spans="1:26" ht="15" customHeight="1" x14ac:dyDescent="0.25">
      <c r="A10" s="83"/>
      <c r="B10" s="83"/>
      <c r="C10" s="83"/>
      <c r="D10" s="83"/>
      <c r="E10" s="45" t="s">
        <v>92</v>
      </c>
      <c r="F10" s="278" t="s">
        <v>4</v>
      </c>
      <c r="G10" s="305"/>
      <c r="H10" s="306"/>
      <c r="I10" s="239" t="s">
        <v>4</v>
      </c>
      <c r="J10" s="240"/>
      <c r="K10" s="239" t="s">
        <v>5</v>
      </c>
      <c r="L10" s="240"/>
      <c r="M10" s="315"/>
      <c r="N10" s="316"/>
      <c r="O10" s="282" t="s">
        <v>78</v>
      </c>
      <c r="P10" s="283"/>
      <c r="Q10" s="284"/>
      <c r="R10" s="282" t="s">
        <v>105</v>
      </c>
      <c r="S10" s="283"/>
      <c r="T10" s="284"/>
      <c r="U10" s="77">
        <v>40</v>
      </c>
      <c r="V10" s="78"/>
      <c r="W10" s="83"/>
      <c r="X10" s="83"/>
      <c r="Y10" s="83"/>
      <c r="Z10" s="83"/>
    </row>
    <row r="11" spans="1:26" ht="15" customHeight="1" x14ac:dyDescent="0.25">
      <c r="A11" s="83"/>
      <c r="B11" s="83"/>
      <c r="C11" s="83"/>
      <c r="D11" s="83"/>
      <c r="E11" s="45" t="s">
        <v>74</v>
      </c>
      <c r="F11" s="278" t="s">
        <v>7</v>
      </c>
      <c r="G11" s="305"/>
      <c r="H11" s="306"/>
      <c r="I11" s="239" t="s">
        <v>7</v>
      </c>
      <c r="J11" s="240"/>
      <c r="K11" s="239" t="s">
        <v>72</v>
      </c>
      <c r="L11" s="240"/>
      <c r="M11" s="239" t="s">
        <v>79</v>
      </c>
      <c r="N11" s="240"/>
      <c r="O11" s="282" t="s">
        <v>80</v>
      </c>
      <c r="P11" s="283"/>
      <c r="Q11" s="284"/>
      <c r="R11" s="282" t="s">
        <v>81</v>
      </c>
      <c r="S11" s="283"/>
      <c r="T11" s="284"/>
      <c r="U11" s="77">
        <v>18</v>
      </c>
      <c r="V11" s="44"/>
      <c r="W11" s="83"/>
      <c r="X11" s="83"/>
      <c r="Y11" s="83"/>
      <c r="Z11" s="83"/>
    </row>
    <row r="12" spans="1:26" ht="15" customHeight="1" x14ac:dyDescent="0.25">
      <c r="A12" s="83"/>
      <c r="B12" s="83"/>
      <c r="C12" s="83"/>
      <c r="D12" s="83"/>
      <c r="E12" s="45" t="s">
        <v>71</v>
      </c>
      <c r="F12" s="278" t="s">
        <v>45</v>
      </c>
      <c r="G12" s="305"/>
      <c r="H12" s="306"/>
      <c r="I12" s="239" t="s">
        <v>73</v>
      </c>
      <c r="J12" s="240"/>
      <c r="K12" s="239" t="s">
        <v>45</v>
      </c>
      <c r="L12" s="240"/>
      <c r="M12" s="239" t="s">
        <v>73</v>
      </c>
      <c r="N12" s="240"/>
      <c r="O12" s="282" t="s">
        <v>106</v>
      </c>
      <c r="P12" s="283"/>
      <c r="Q12" s="284"/>
      <c r="R12" s="282" t="s">
        <v>104</v>
      </c>
      <c r="S12" s="283"/>
      <c r="T12" s="284"/>
      <c r="U12" s="77">
        <v>33</v>
      </c>
      <c r="V12" s="78"/>
      <c r="W12" s="83"/>
      <c r="X12" s="83"/>
      <c r="Y12" s="83"/>
      <c r="Z12" s="83"/>
    </row>
    <row r="13" spans="1:26" ht="13.5" customHeight="1" thickBot="1" x14ac:dyDescent="0.3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5" customHeight="1" x14ac:dyDescent="0.25">
      <c r="A14" s="83"/>
      <c r="B14" s="83"/>
      <c r="C14" s="285" t="s">
        <v>8</v>
      </c>
      <c r="D14" s="275" t="s">
        <v>9</v>
      </c>
      <c r="E14" s="294" t="s">
        <v>10</v>
      </c>
      <c r="F14" s="307" t="s">
        <v>3</v>
      </c>
      <c r="G14" s="307"/>
      <c r="H14" s="307"/>
      <c r="I14" s="274" t="s">
        <v>12</v>
      </c>
      <c r="J14" s="274"/>
      <c r="K14" s="309" t="s">
        <v>13</v>
      </c>
      <c r="L14" s="310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5" customHeight="1" x14ac:dyDescent="0.25">
      <c r="A15" s="83"/>
      <c r="B15" s="83"/>
      <c r="C15" s="286"/>
      <c r="D15" s="293"/>
      <c r="E15" s="295"/>
      <c r="F15" s="308"/>
      <c r="G15" s="308"/>
      <c r="H15" s="308"/>
      <c r="I15" s="14" t="s">
        <v>14</v>
      </c>
      <c r="J15" s="14" t="s">
        <v>15</v>
      </c>
      <c r="K15" s="184" t="s">
        <v>16</v>
      </c>
      <c r="L15" s="33" t="s">
        <v>8</v>
      </c>
      <c r="M15" s="83"/>
      <c r="N15" s="83"/>
      <c r="O15" s="243" t="s">
        <v>37</v>
      </c>
      <c r="P15" s="243"/>
      <c r="Q15" s="243"/>
      <c r="R15" s="243" t="s">
        <v>38</v>
      </c>
      <c r="S15" s="243"/>
      <c r="T15" s="243"/>
      <c r="U15" s="83"/>
      <c r="V15" s="16">
        <v>1</v>
      </c>
      <c r="W15" s="83"/>
      <c r="X15" s="83"/>
      <c r="Y15" s="83"/>
      <c r="Z15" s="83"/>
    </row>
    <row r="16" spans="1:26" ht="15" customHeight="1" x14ac:dyDescent="0.25">
      <c r="A16" s="83"/>
      <c r="B16" s="83"/>
      <c r="C16" s="29">
        <v>1</v>
      </c>
      <c r="D16" s="60">
        <v>7</v>
      </c>
      <c r="E16" s="31" t="s">
        <v>91</v>
      </c>
      <c r="F16" s="239" t="s">
        <v>94</v>
      </c>
      <c r="G16" s="250"/>
      <c r="H16" s="240"/>
      <c r="I16" s="94"/>
      <c r="J16" s="94"/>
      <c r="K16" s="196">
        <v>7.6520000000000001</v>
      </c>
      <c r="L16" s="23">
        <v>1</v>
      </c>
      <c r="M16" s="83"/>
      <c r="N16" s="83"/>
      <c r="O16" s="244" t="s">
        <v>98</v>
      </c>
      <c r="P16" s="244"/>
      <c r="Q16" s="244"/>
      <c r="R16" s="245" t="s">
        <v>99</v>
      </c>
      <c r="S16" s="244"/>
      <c r="T16" s="244"/>
      <c r="U16" s="83"/>
      <c r="V16" s="15">
        <v>2</v>
      </c>
      <c r="W16" s="83"/>
      <c r="X16" s="83"/>
      <c r="Y16" s="83"/>
      <c r="Z16" s="83"/>
    </row>
    <row r="17" spans="1:26" ht="15" customHeight="1" x14ac:dyDescent="0.25">
      <c r="A17" s="83"/>
      <c r="B17" s="83"/>
      <c r="C17" s="29">
        <v>2</v>
      </c>
      <c r="D17" s="40">
        <v>3</v>
      </c>
      <c r="E17" s="43" t="s">
        <v>51</v>
      </c>
      <c r="F17" s="239" t="s">
        <v>58</v>
      </c>
      <c r="G17" s="250"/>
      <c r="H17" s="240"/>
      <c r="I17" s="47">
        <f>K17-$K$16</f>
        <v>1.499999999999968E-2</v>
      </c>
      <c r="J17" s="94"/>
      <c r="K17" s="196">
        <v>7.6669999999999998</v>
      </c>
      <c r="L17" s="24">
        <v>2</v>
      </c>
      <c r="M17" s="83"/>
      <c r="N17" s="83"/>
      <c r="O17" s="83"/>
      <c r="P17" s="83"/>
      <c r="Q17" s="83"/>
      <c r="R17" s="83"/>
      <c r="S17" s="83"/>
      <c r="T17" s="83"/>
      <c r="U17" s="83"/>
      <c r="V17" s="40">
        <v>3</v>
      </c>
      <c r="W17" s="83"/>
      <c r="X17" s="83"/>
      <c r="Y17" s="83"/>
      <c r="Z17" s="83"/>
    </row>
    <row r="18" spans="1:26" ht="15" customHeight="1" x14ac:dyDescent="0.25">
      <c r="A18" s="83"/>
      <c r="B18" s="83"/>
      <c r="C18" s="29">
        <v>3</v>
      </c>
      <c r="D18" s="15">
        <v>2</v>
      </c>
      <c r="E18" s="45" t="s">
        <v>54</v>
      </c>
      <c r="F18" s="239" t="s">
        <v>48</v>
      </c>
      <c r="G18" s="250"/>
      <c r="H18" s="240"/>
      <c r="I18" s="47">
        <f t="shared" ref="I18:I23" si="0">K18-$K$16</f>
        <v>6.4999999999999503E-2</v>
      </c>
      <c r="J18" s="47">
        <f>K18-K17</f>
        <v>4.9999999999999822E-2</v>
      </c>
      <c r="K18" s="196">
        <v>7.7169999999999996</v>
      </c>
      <c r="L18" s="25">
        <v>3</v>
      </c>
      <c r="M18" s="83"/>
      <c r="N18" s="83"/>
      <c r="O18" s="243" t="s">
        <v>17</v>
      </c>
      <c r="P18" s="243"/>
      <c r="Q18" s="278"/>
      <c r="R18" s="241" t="s">
        <v>48</v>
      </c>
      <c r="S18" s="242"/>
      <c r="T18" s="242"/>
      <c r="U18" s="83"/>
      <c r="V18" s="11">
        <v>4</v>
      </c>
      <c r="W18" s="83"/>
      <c r="X18" s="83"/>
      <c r="Y18" s="83"/>
      <c r="Z18" s="83"/>
    </row>
    <row r="19" spans="1:26" ht="15" customHeight="1" x14ac:dyDescent="0.25">
      <c r="A19" s="83"/>
      <c r="B19" s="83"/>
      <c r="C19" s="29">
        <v>4</v>
      </c>
      <c r="D19" s="16">
        <v>1</v>
      </c>
      <c r="E19" s="45" t="s">
        <v>52</v>
      </c>
      <c r="F19" s="239" t="s">
        <v>116</v>
      </c>
      <c r="G19" s="250"/>
      <c r="H19" s="240"/>
      <c r="I19" s="32">
        <f t="shared" si="0"/>
        <v>0.15299999999999958</v>
      </c>
      <c r="J19" s="47">
        <f t="shared" ref="J19:J23" si="1">K19-K18</f>
        <v>8.8000000000000078E-2</v>
      </c>
      <c r="K19" s="196">
        <v>7.8049999999999997</v>
      </c>
      <c r="L19" s="26">
        <v>4</v>
      </c>
      <c r="M19" s="83"/>
      <c r="N19" s="83"/>
      <c r="O19" s="83"/>
      <c r="P19" s="83"/>
      <c r="Q19" s="83"/>
      <c r="R19" s="241" t="s">
        <v>4</v>
      </c>
      <c r="S19" s="242"/>
      <c r="T19" s="242"/>
      <c r="U19" s="83"/>
      <c r="V19" s="48">
        <v>5</v>
      </c>
      <c r="W19" s="83"/>
      <c r="X19" s="83"/>
      <c r="Y19" s="83"/>
      <c r="Z19" s="83"/>
    </row>
    <row r="20" spans="1:26" ht="15" customHeight="1" x14ac:dyDescent="0.25">
      <c r="A20" s="83"/>
      <c r="B20" s="83"/>
      <c r="C20" s="29">
        <v>5</v>
      </c>
      <c r="D20" s="163">
        <v>8</v>
      </c>
      <c r="E20" s="45" t="s">
        <v>92</v>
      </c>
      <c r="F20" s="239" t="s">
        <v>4</v>
      </c>
      <c r="G20" s="250"/>
      <c r="H20" s="240"/>
      <c r="I20" s="32">
        <f t="shared" si="0"/>
        <v>0.16300000000000026</v>
      </c>
      <c r="J20" s="47">
        <f t="shared" si="1"/>
        <v>1.0000000000000675E-2</v>
      </c>
      <c r="K20" s="197">
        <v>7.8150000000000004</v>
      </c>
      <c r="L20" s="52">
        <v>5</v>
      </c>
      <c r="M20" s="83"/>
      <c r="N20" s="83"/>
      <c r="O20" s="83"/>
      <c r="P20" s="83"/>
      <c r="Q20" s="83"/>
      <c r="R20" s="241" t="s">
        <v>58</v>
      </c>
      <c r="S20" s="242"/>
      <c r="T20" s="242"/>
      <c r="U20" s="83"/>
      <c r="V20" s="59">
        <v>6</v>
      </c>
      <c r="W20" s="83"/>
      <c r="X20" s="83"/>
      <c r="Y20" s="83"/>
      <c r="Z20" s="83"/>
    </row>
    <row r="21" spans="1:26" ht="15" customHeight="1" x14ac:dyDescent="0.25">
      <c r="A21" s="83"/>
      <c r="B21" s="83"/>
      <c r="C21" s="29">
        <v>6</v>
      </c>
      <c r="D21" s="48">
        <v>5</v>
      </c>
      <c r="E21" s="45" t="s">
        <v>53</v>
      </c>
      <c r="F21" s="239" t="s">
        <v>56</v>
      </c>
      <c r="G21" s="250"/>
      <c r="H21" s="240"/>
      <c r="I21" s="32">
        <f t="shared" si="0"/>
        <v>0.31099999999999994</v>
      </c>
      <c r="J21" s="32">
        <f t="shared" si="1"/>
        <v>0.14799999999999969</v>
      </c>
      <c r="K21" s="197">
        <v>7.9630000000000001</v>
      </c>
      <c r="L21" s="52">
        <v>6</v>
      </c>
      <c r="M21" s="83"/>
      <c r="N21" s="83"/>
      <c r="O21" s="83"/>
      <c r="P21" s="83"/>
      <c r="Q21" s="83"/>
      <c r="R21" s="83"/>
      <c r="S21" s="83"/>
      <c r="T21" s="83"/>
      <c r="U21" s="83"/>
      <c r="V21" s="60">
        <v>7</v>
      </c>
      <c r="W21" s="83"/>
      <c r="X21" s="83"/>
      <c r="Y21" s="83"/>
      <c r="Z21" s="83"/>
    </row>
    <row r="22" spans="1:26" ht="15" customHeight="1" x14ac:dyDescent="0.25">
      <c r="A22" s="83"/>
      <c r="B22" s="83"/>
      <c r="C22" s="29">
        <v>7</v>
      </c>
      <c r="D22" s="59">
        <v>6</v>
      </c>
      <c r="E22" s="45" t="s">
        <v>74</v>
      </c>
      <c r="F22" s="239" t="s">
        <v>79</v>
      </c>
      <c r="G22" s="250"/>
      <c r="H22" s="240"/>
      <c r="I22" s="32">
        <f t="shared" si="0"/>
        <v>0.47200000000000042</v>
      </c>
      <c r="J22" s="32">
        <f t="shared" si="1"/>
        <v>0.16100000000000048</v>
      </c>
      <c r="K22" s="197">
        <v>8.1240000000000006</v>
      </c>
      <c r="L22" s="52">
        <v>7</v>
      </c>
      <c r="M22" s="83"/>
      <c r="N22" s="83"/>
      <c r="O22" s="83"/>
      <c r="P22" s="83"/>
      <c r="Q22" s="83"/>
      <c r="R22" s="83"/>
      <c r="S22" s="83"/>
      <c r="T22" s="83"/>
      <c r="U22" s="83"/>
      <c r="V22" s="163">
        <v>8</v>
      </c>
      <c r="W22" s="83"/>
      <c r="X22" s="83"/>
      <c r="Y22" s="83"/>
      <c r="Z22" s="83"/>
    </row>
    <row r="23" spans="1:26" ht="15" customHeight="1" x14ac:dyDescent="0.25">
      <c r="A23" s="83"/>
      <c r="B23" s="83"/>
      <c r="C23" s="29">
        <v>8</v>
      </c>
      <c r="D23" s="11">
        <v>4</v>
      </c>
      <c r="E23" s="31" t="s">
        <v>71</v>
      </c>
      <c r="F23" s="239" t="s">
        <v>73</v>
      </c>
      <c r="G23" s="250"/>
      <c r="H23" s="240"/>
      <c r="I23" s="32">
        <f t="shared" si="0"/>
        <v>0.48599999999999977</v>
      </c>
      <c r="J23" s="47">
        <f t="shared" si="1"/>
        <v>1.3999999999999346E-2</v>
      </c>
      <c r="K23" s="196">
        <v>8.1379999999999999</v>
      </c>
      <c r="L23" s="26">
        <v>8</v>
      </c>
      <c r="M23" s="83"/>
      <c r="N23" s="94"/>
      <c r="O23" s="94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13.5" customHeight="1" thickBot="1" x14ac:dyDescent="0.3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314" t="s">
        <v>107</v>
      </c>
      <c r="U24" s="314"/>
      <c r="V24" s="314"/>
      <c r="W24" s="314"/>
      <c r="X24" s="314"/>
      <c r="Y24" s="83"/>
      <c r="Z24" s="83"/>
    </row>
    <row r="25" spans="1:26" ht="15" customHeight="1" x14ac:dyDescent="0.25">
      <c r="A25" s="83"/>
      <c r="B25" s="285" t="s">
        <v>8</v>
      </c>
      <c r="C25" s="287" t="s">
        <v>30</v>
      </c>
      <c r="D25" s="270" t="s">
        <v>50</v>
      </c>
      <c r="E25" s="289" t="s">
        <v>10</v>
      </c>
      <c r="F25" s="274" t="s">
        <v>12</v>
      </c>
      <c r="G25" s="275"/>
      <c r="H25" s="274" t="s">
        <v>31</v>
      </c>
      <c r="I25" s="275"/>
      <c r="J25" s="276" t="s">
        <v>32</v>
      </c>
      <c r="K25" s="275"/>
      <c r="L25" s="277" t="s">
        <v>33</v>
      </c>
      <c r="M25" s="275"/>
      <c r="N25" s="274" t="s">
        <v>34</v>
      </c>
      <c r="O25" s="275"/>
      <c r="P25" s="246" t="s">
        <v>35</v>
      </c>
      <c r="Q25" s="83"/>
      <c r="R25" s="83"/>
      <c r="S25" s="83"/>
      <c r="T25" s="314"/>
      <c r="U25" s="314"/>
      <c r="V25" s="314"/>
      <c r="W25" s="314"/>
      <c r="X25" s="314"/>
      <c r="Y25" s="83"/>
      <c r="Z25" s="83"/>
    </row>
    <row r="26" spans="1:26" ht="15" customHeight="1" x14ac:dyDescent="0.25">
      <c r="A26" s="83"/>
      <c r="B26" s="286"/>
      <c r="C26" s="288"/>
      <c r="D26" s="271"/>
      <c r="E26" s="290"/>
      <c r="F26" s="14" t="s">
        <v>14</v>
      </c>
      <c r="G26" s="28" t="s">
        <v>15</v>
      </c>
      <c r="H26" s="14" t="s">
        <v>23</v>
      </c>
      <c r="I26" s="28" t="s">
        <v>8</v>
      </c>
      <c r="J26" s="88" t="s">
        <v>23</v>
      </c>
      <c r="K26" s="28" t="s">
        <v>8</v>
      </c>
      <c r="L26" s="85" t="s">
        <v>23</v>
      </c>
      <c r="M26" s="28" t="s">
        <v>8</v>
      </c>
      <c r="N26" s="14" t="s">
        <v>23</v>
      </c>
      <c r="O26" s="28" t="s">
        <v>8</v>
      </c>
      <c r="P26" s="247"/>
      <c r="Q26" s="83"/>
      <c r="R26" s="83"/>
      <c r="S26" s="83"/>
      <c r="T26" s="314"/>
      <c r="U26" s="314"/>
      <c r="V26" s="314"/>
      <c r="W26" s="314"/>
      <c r="X26" s="314"/>
      <c r="Y26" s="83"/>
      <c r="Z26" s="83"/>
    </row>
    <row r="27" spans="1:26" ht="15" customHeight="1" x14ac:dyDescent="0.25">
      <c r="A27" s="83"/>
      <c r="B27" s="182">
        <v>1</v>
      </c>
      <c r="C27" s="5">
        <f t="shared" ref="C27:C34" si="2">H27+J27+L27+N27-P27</f>
        <v>2169.46</v>
      </c>
      <c r="D27" s="74">
        <v>20</v>
      </c>
      <c r="E27" s="31" t="s">
        <v>54</v>
      </c>
      <c r="F27" s="94"/>
      <c r="G27" s="94"/>
      <c r="H27" s="91">
        <v>552.79</v>
      </c>
      <c r="I27" s="23">
        <v>1</v>
      </c>
      <c r="J27" s="169">
        <v>546.53</v>
      </c>
      <c r="K27" s="23">
        <v>1</v>
      </c>
      <c r="L27" s="170">
        <v>541.95000000000005</v>
      </c>
      <c r="M27" s="23">
        <v>1</v>
      </c>
      <c r="N27" s="156">
        <v>528.19000000000005</v>
      </c>
      <c r="O27" s="26">
        <v>5</v>
      </c>
      <c r="P27" s="30"/>
      <c r="Q27" s="83"/>
      <c r="R27" s="23">
        <v>1</v>
      </c>
      <c r="S27" s="83"/>
      <c r="T27" s="314"/>
      <c r="U27" s="314"/>
      <c r="V27" s="314"/>
      <c r="W27" s="314"/>
      <c r="X27" s="314"/>
      <c r="Y27" s="83"/>
      <c r="Z27" s="83"/>
    </row>
    <row r="28" spans="1:26" ht="15" customHeight="1" x14ac:dyDescent="0.25">
      <c r="A28" s="83"/>
      <c r="B28" s="182">
        <v>2</v>
      </c>
      <c r="C28" s="5">
        <f t="shared" si="2"/>
        <v>2143.6099999999997</v>
      </c>
      <c r="D28" s="74">
        <v>18</v>
      </c>
      <c r="E28" s="43" t="s">
        <v>92</v>
      </c>
      <c r="F28" s="145">
        <f t="shared" ref="F28:F34" si="3">$C$27-C28</f>
        <v>25.850000000000364</v>
      </c>
      <c r="G28" s="189"/>
      <c r="H28" s="156">
        <v>537.85</v>
      </c>
      <c r="I28" s="25">
        <v>3</v>
      </c>
      <c r="J28" s="169">
        <v>542.55999999999995</v>
      </c>
      <c r="K28" s="26">
        <v>5</v>
      </c>
      <c r="L28" s="158">
        <v>534.35</v>
      </c>
      <c r="M28" s="26">
        <v>5</v>
      </c>
      <c r="N28" s="156">
        <v>528.85</v>
      </c>
      <c r="O28" s="26">
        <v>4</v>
      </c>
      <c r="P28" s="30"/>
      <c r="Q28" s="83"/>
      <c r="R28" s="38">
        <v>2</v>
      </c>
      <c r="S28" s="83"/>
      <c r="T28" s="314"/>
      <c r="U28" s="314"/>
      <c r="V28" s="314"/>
      <c r="W28" s="314"/>
      <c r="X28" s="314"/>
      <c r="Y28" s="83"/>
      <c r="Z28" s="83"/>
    </row>
    <row r="29" spans="1:26" ht="15" customHeight="1" x14ac:dyDescent="0.25">
      <c r="A29" s="83"/>
      <c r="B29" s="182">
        <v>3</v>
      </c>
      <c r="C29" s="5">
        <f t="shared" si="2"/>
        <v>2141.35</v>
      </c>
      <c r="D29" s="74">
        <v>16</v>
      </c>
      <c r="E29" s="45" t="s">
        <v>53</v>
      </c>
      <c r="F29" s="145">
        <f t="shared" si="3"/>
        <v>28.110000000000127</v>
      </c>
      <c r="G29" s="193">
        <f t="shared" ref="G29:G34" si="4">C28-C29</f>
        <v>2.2599999999997635</v>
      </c>
      <c r="H29" s="156">
        <v>525.41999999999996</v>
      </c>
      <c r="I29" s="26">
        <v>6</v>
      </c>
      <c r="J29" s="169">
        <v>546.45000000000005</v>
      </c>
      <c r="K29" s="38">
        <v>2</v>
      </c>
      <c r="L29" s="158">
        <v>538.6</v>
      </c>
      <c r="M29" s="26">
        <v>4</v>
      </c>
      <c r="N29" s="156">
        <v>530.88</v>
      </c>
      <c r="O29" s="38">
        <v>2</v>
      </c>
      <c r="P29" s="30"/>
      <c r="Q29" s="83"/>
      <c r="R29" s="25">
        <v>3</v>
      </c>
      <c r="S29" s="83"/>
      <c r="T29" s="314"/>
      <c r="U29" s="314"/>
      <c r="V29" s="314"/>
      <c r="W29" s="314"/>
      <c r="X29" s="314"/>
      <c r="Y29" s="83"/>
      <c r="Z29" s="83"/>
    </row>
    <row r="30" spans="1:26" ht="15" customHeight="1" x14ac:dyDescent="0.25">
      <c r="A30" s="83"/>
      <c r="B30" s="182">
        <v>4</v>
      </c>
      <c r="C30" s="5">
        <f t="shared" si="2"/>
        <v>2113.0700000000002</v>
      </c>
      <c r="D30" s="74">
        <v>15</v>
      </c>
      <c r="E30" s="45" t="s">
        <v>71</v>
      </c>
      <c r="F30" s="145">
        <f t="shared" si="3"/>
        <v>56.389999999999873</v>
      </c>
      <c r="G30" s="54">
        <f t="shared" si="4"/>
        <v>28.279999999999745</v>
      </c>
      <c r="H30" s="156">
        <v>531.37</v>
      </c>
      <c r="I30" s="26">
        <v>4</v>
      </c>
      <c r="J30" s="156">
        <v>533.07000000000005</v>
      </c>
      <c r="K30" s="26">
        <v>7</v>
      </c>
      <c r="L30" s="158">
        <v>526.07000000000005</v>
      </c>
      <c r="M30" s="26">
        <v>6</v>
      </c>
      <c r="N30" s="156">
        <v>522.55999999999995</v>
      </c>
      <c r="O30" s="26">
        <v>6</v>
      </c>
      <c r="P30" s="30"/>
      <c r="Q30" s="83"/>
      <c r="R30" s="26">
        <v>4</v>
      </c>
      <c r="S30" s="83"/>
      <c r="T30" s="314"/>
      <c r="U30" s="314"/>
      <c r="V30" s="314"/>
      <c r="W30" s="314"/>
      <c r="X30" s="314"/>
      <c r="Y30" s="83"/>
      <c r="Z30" s="83"/>
    </row>
    <row r="31" spans="1:26" ht="15" customHeight="1" x14ac:dyDescent="0.25">
      <c r="A31" s="83"/>
      <c r="B31" s="182">
        <v>5</v>
      </c>
      <c r="C31" s="5">
        <f t="shared" si="2"/>
        <v>2054.6299999999997</v>
      </c>
      <c r="D31" s="75">
        <v>14</v>
      </c>
      <c r="E31" s="45" t="s">
        <v>91</v>
      </c>
      <c r="F31" s="145">
        <f t="shared" si="3"/>
        <v>114.83000000000038</v>
      </c>
      <c r="G31" s="54">
        <f t="shared" si="4"/>
        <v>58.440000000000509</v>
      </c>
      <c r="H31" s="157">
        <v>538.37</v>
      </c>
      <c r="I31" s="190">
        <v>2</v>
      </c>
      <c r="J31" s="169">
        <v>543.23</v>
      </c>
      <c r="K31" s="192">
        <v>3</v>
      </c>
      <c r="L31" s="158">
        <v>538.91</v>
      </c>
      <c r="M31" s="192">
        <v>3</v>
      </c>
      <c r="N31" s="156">
        <v>534.12</v>
      </c>
      <c r="O31" s="191">
        <v>1</v>
      </c>
      <c r="P31" s="56">
        <v>100</v>
      </c>
      <c r="Q31" s="83"/>
      <c r="R31" s="52">
        <v>5</v>
      </c>
      <c r="S31" s="83"/>
      <c r="T31" s="314"/>
      <c r="U31" s="314"/>
      <c r="V31" s="314"/>
      <c r="W31" s="314"/>
      <c r="X31" s="314"/>
      <c r="Y31" s="83"/>
      <c r="Z31" s="83"/>
    </row>
    <row r="32" spans="1:26" ht="15" customHeight="1" x14ac:dyDescent="0.25">
      <c r="A32" s="83"/>
      <c r="B32" s="182">
        <v>6</v>
      </c>
      <c r="C32" s="5">
        <f t="shared" si="2"/>
        <v>2047.9499999999998</v>
      </c>
      <c r="D32" s="74">
        <v>13</v>
      </c>
      <c r="E32" s="45" t="s">
        <v>51</v>
      </c>
      <c r="F32" s="145">
        <f t="shared" si="3"/>
        <v>121.51000000000022</v>
      </c>
      <c r="G32" s="193">
        <f t="shared" si="4"/>
        <v>6.6799999999998363</v>
      </c>
      <c r="H32" s="157">
        <v>482.79</v>
      </c>
      <c r="I32" s="52">
        <v>8</v>
      </c>
      <c r="J32" s="169">
        <v>543.23</v>
      </c>
      <c r="K32" s="52">
        <v>4</v>
      </c>
      <c r="L32" s="170">
        <v>541.38</v>
      </c>
      <c r="M32" s="190">
        <v>2</v>
      </c>
      <c r="N32" s="156">
        <v>530.54999999999995</v>
      </c>
      <c r="O32" s="192">
        <v>3</v>
      </c>
      <c r="P32" s="56">
        <v>50</v>
      </c>
      <c r="Q32" s="83"/>
      <c r="R32" s="52">
        <v>6</v>
      </c>
      <c r="S32" s="83"/>
      <c r="T32" s="314"/>
      <c r="U32" s="314"/>
      <c r="V32" s="314"/>
      <c r="W32" s="314"/>
      <c r="X32" s="314"/>
      <c r="Y32" s="83"/>
      <c r="Z32" s="83"/>
    </row>
    <row r="33" spans="1:26" ht="15" customHeight="1" x14ac:dyDescent="0.25">
      <c r="A33" s="83"/>
      <c r="B33" s="182">
        <v>7</v>
      </c>
      <c r="C33" s="5">
        <f t="shared" si="2"/>
        <v>2007.29</v>
      </c>
      <c r="D33" s="74">
        <v>12</v>
      </c>
      <c r="E33" s="45" t="s">
        <v>52</v>
      </c>
      <c r="F33" s="145">
        <f t="shared" si="3"/>
        <v>162.17000000000007</v>
      </c>
      <c r="G33" s="54">
        <f t="shared" si="4"/>
        <v>40.659999999999854</v>
      </c>
      <c r="H33" s="157">
        <v>526.85</v>
      </c>
      <c r="I33" s="52">
        <v>5</v>
      </c>
      <c r="J33" s="156">
        <v>533.54999999999995</v>
      </c>
      <c r="K33" s="52">
        <v>6</v>
      </c>
      <c r="L33" s="158">
        <v>490.52</v>
      </c>
      <c r="M33" s="52">
        <v>8</v>
      </c>
      <c r="N33" s="156">
        <v>506.37</v>
      </c>
      <c r="O33" s="52">
        <v>7</v>
      </c>
      <c r="P33" s="56">
        <v>50</v>
      </c>
      <c r="Q33" s="83"/>
      <c r="R33" s="52">
        <v>7</v>
      </c>
      <c r="S33" s="83"/>
      <c r="T33" s="314"/>
      <c r="U33" s="314"/>
      <c r="V33" s="314"/>
      <c r="W33" s="314"/>
      <c r="X33" s="314"/>
      <c r="Y33" s="83"/>
      <c r="Z33" s="83"/>
    </row>
    <row r="34" spans="1:26" ht="15" customHeight="1" x14ac:dyDescent="0.25">
      <c r="A34" s="83"/>
      <c r="B34" s="182">
        <v>8</v>
      </c>
      <c r="C34" s="5">
        <f t="shared" si="2"/>
        <v>1938.1899999999998</v>
      </c>
      <c r="D34" s="74">
        <v>11</v>
      </c>
      <c r="E34" s="43" t="s">
        <v>74</v>
      </c>
      <c r="F34" s="145">
        <f t="shared" si="3"/>
        <v>231.27000000000021</v>
      </c>
      <c r="G34" s="166">
        <f t="shared" si="4"/>
        <v>69.100000000000136</v>
      </c>
      <c r="H34" s="156">
        <v>509.6</v>
      </c>
      <c r="I34" s="26">
        <v>7</v>
      </c>
      <c r="J34" s="156">
        <v>451</v>
      </c>
      <c r="K34" s="26">
        <v>8</v>
      </c>
      <c r="L34" s="158">
        <v>502.27</v>
      </c>
      <c r="M34" s="26">
        <v>7</v>
      </c>
      <c r="N34" s="156">
        <v>475.32</v>
      </c>
      <c r="O34" s="26">
        <v>8</v>
      </c>
      <c r="P34" s="30"/>
      <c r="Q34" s="83"/>
      <c r="R34" s="52">
        <v>8</v>
      </c>
      <c r="S34" s="83"/>
      <c r="T34" s="314"/>
      <c r="U34" s="314"/>
      <c r="V34" s="314"/>
      <c r="W34" s="314"/>
      <c r="X34" s="314"/>
      <c r="Y34" s="83"/>
      <c r="Z34" s="83"/>
    </row>
    <row r="35" spans="1:26" ht="13.5" customHeight="1" thickBot="1" x14ac:dyDescent="0.3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15" customHeight="1" x14ac:dyDescent="0.25">
      <c r="A36" s="83"/>
      <c r="B36" s="83"/>
      <c r="C36" s="83"/>
      <c r="D36" s="83"/>
      <c r="E36" s="272" t="s">
        <v>10</v>
      </c>
      <c r="F36" s="268" t="s">
        <v>31</v>
      </c>
      <c r="G36" s="268"/>
      <c r="H36" s="268"/>
      <c r="I36" s="268"/>
      <c r="J36" s="269"/>
      <c r="K36" s="267" t="s">
        <v>32</v>
      </c>
      <c r="L36" s="268"/>
      <c r="M36" s="268"/>
      <c r="N36" s="268"/>
      <c r="O36" s="269"/>
      <c r="P36" s="268" t="s">
        <v>33</v>
      </c>
      <c r="Q36" s="268"/>
      <c r="R36" s="268"/>
      <c r="S36" s="268"/>
      <c r="T36" s="269"/>
      <c r="U36" s="267" t="s">
        <v>34</v>
      </c>
      <c r="V36" s="268"/>
      <c r="W36" s="268"/>
      <c r="X36" s="268"/>
      <c r="Y36" s="269"/>
      <c r="Z36" s="83"/>
    </row>
    <row r="37" spans="1:26" ht="15" customHeight="1" x14ac:dyDescent="0.25">
      <c r="A37" s="83"/>
      <c r="B37" s="83"/>
      <c r="C37" s="83"/>
      <c r="D37" s="83"/>
      <c r="E37" s="273"/>
      <c r="F37" s="167" t="s">
        <v>18</v>
      </c>
      <c r="G37" s="34" t="s">
        <v>19</v>
      </c>
      <c r="H37" s="35" t="s">
        <v>20</v>
      </c>
      <c r="I37" s="36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36" t="s">
        <v>21</v>
      </c>
      <c r="O37" s="19" t="s">
        <v>22</v>
      </c>
      <c r="P37" s="167" t="s">
        <v>18</v>
      </c>
      <c r="Q37" s="34" t="s">
        <v>19</v>
      </c>
      <c r="R37" s="35" t="s">
        <v>20</v>
      </c>
      <c r="S37" s="36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36" t="s">
        <v>21</v>
      </c>
      <c r="Y37" s="19" t="s">
        <v>22</v>
      </c>
      <c r="Z37" s="83"/>
    </row>
    <row r="38" spans="1:26" ht="15" customHeight="1" x14ac:dyDescent="0.25">
      <c r="A38" s="83"/>
      <c r="B38" s="83"/>
      <c r="C38" s="83"/>
      <c r="D38" s="83"/>
      <c r="E38" s="84" t="s">
        <v>54</v>
      </c>
      <c r="F38" s="172">
        <v>110</v>
      </c>
      <c r="G38" s="112">
        <v>115</v>
      </c>
      <c r="H38" s="113">
        <v>112</v>
      </c>
      <c r="I38" s="113">
        <v>112.79</v>
      </c>
      <c r="J38" s="21">
        <v>103</v>
      </c>
      <c r="K38" s="117">
        <v>109</v>
      </c>
      <c r="L38" s="113">
        <v>112.53</v>
      </c>
      <c r="M38" s="113">
        <v>113</v>
      </c>
      <c r="N38" s="114">
        <v>110</v>
      </c>
      <c r="O38" s="22">
        <v>102</v>
      </c>
      <c r="P38" s="171">
        <v>106</v>
      </c>
      <c r="Q38" s="114">
        <v>110.95</v>
      </c>
      <c r="R38" s="114">
        <v>111</v>
      </c>
      <c r="S38" s="114">
        <v>110</v>
      </c>
      <c r="T38" s="21">
        <v>104</v>
      </c>
      <c r="U38" s="126">
        <v>106</v>
      </c>
      <c r="V38" s="125">
        <v>107.19</v>
      </c>
      <c r="W38" s="118">
        <v>109</v>
      </c>
      <c r="X38" s="21">
        <v>104</v>
      </c>
      <c r="Y38" s="22">
        <v>102</v>
      </c>
      <c r="Z38" s="83"/>
    </row>
    <row r="39" spans="1:26" ht="15" customHeight="1" x14ac:dyDescent="0.25">
      <c r="A39" s="83"/>
      <c r="B39" s="83"/>
      <c r="C39" s="83"/>
      <c r="D39" s="83"/>
      <c r="E39" s="168" t="s">
        <v>92</v>
      </c>
      <c r="F39" s="152">
        <v>105</v>
      </c>
      <c r="G39" s="113">
        <v>112</v>
      </c>
      <c r="H39" s="114">
        <v>110</v>
      </c>
      <c r="I39" s="125">
        <v>107</v>
      </c>
      <c r="J39" s="22">
        <v>103.85</v>
      </c>
      <c r="K39" s="117">
        <v>107.56</v>
      </c>
      <c r="L39" s="113">
        <v>113</v>
      </c>
      <c r="M39" s="114">
        <v>110</v>
      </c>
      <c r="N39" s="118">
        <v>108</v>
      </c>
      <c r="O39" s="22">
        <v>104</v>
      </c>
      <c r="P39" s="171">
        <v>106.35</v>
      </c>
      <c r="Q39" s="174">
        <v>110</v>
      </c>
      <c r="R39" s="121">
        <v>109</v>
      </c>
      <c r="S39" s="125">
        <v>107</v>
      </c>
      <c r="T39" s="21">
        <v>102</v>
      </c>
      <c r="U39" s="20">
        <v>104.85</v>
      </c>
      <c r="V39" s="124">
        <v>108</v>
      </c>
      <c r="W39" s="124">
        <v>109</v>
      </c>
      <c r="X39" s="21">
        <v>105</v>
      </c>
      <c r="Y39" s="58">
        <v>102</v>
      </c>
      <c r="Z39" s="83"/>
    </row>
    <row r="40" spans="1:26" ht="15" customHeight="1" x14ac:dyDescent="0.25">
      <c r="A40" s="83"/>
      <c r="B40" s="83"/>
      <c r="C40" s="83"/>
      <c r="D40" s="83"/>
      <c r="E40" s="84" t="s">
        <v>53</v>
      </c>
      <c r="F40" s="120">
        <v>108</v>
      </c>
      <c r="G40" s="113">
        <v>113</v>
      </c>
      <c r="H40" s="114">
        <v>111.42</v>
      </c>
      <c r="I40" s="118">
        <v>109</v>
      </c>
      <c r="J40" s="21">
        <v>84</v>
      </c>
      <c r="K40" s="116">
        <v>110</v>
      </c>
      <c r="L40" s="113">
        <v>112</v>
      </c>
      <c r="M40" s="114">
        <v>111</v>
      </c>
      <c r="N40" s="114">
        <v>110</v>
      </c>
      <c r="O40" s="22">
        <v>103.45</v>
      </c>
      <c r="P40" s="120">
        <v>109</v>
      </c>
      <c r="Q40" s="118">
        <v>109</v>
      </c>
      <c r="R40" s="118">
        <v>109</v>
      </c>
      <c r="S40" s="118">
        <v>109</v>
      </c>
      <c r="T40" s="21">
        <v>102.6</v>
      </c>
      <c r="U40" s="117">
        <v>108</v>
      </c>
      <c r="V40" s="125">
        <v>107</v>
      </c>
      <c r="W40" s="125">
        <v>107</v>
      </c>
      <c r="X40" s="118">
        <v>109</v>
      </c>
      <c r="Y40" s="22">
        <v>99.88</v>
      </c>
      <c r="Z40" s="83"/>
    </row>
    <row r="41" spans="1:26" ht="15" customHeight="1" x14ac:dyDescent="0.25">
      <c r="A41" s="83"/>
      <c r="B41" s="83"/>
      <c r="C41" s="83"/>
      <c r="D41" s="83"/>
      <c r="E41" s="168" t="s">
        <v>71</v>
      </c>
      <c r="F41" s="152">
        <v>105</v>
      </c>
      <c r="G41" s="118">
        <v>109</v>
      </c>
      <c r="H41" s="118">
        <v>108</v>
      </c>
      <c r="I41" s="125">
        <v>107</v>
      </c>
      <c r="J41" s="22">
        <v>102.37</v>
      </c>
      <c r="K41" s="20">
        <v>104</v>
      </c>
      <c r="L41" s="114">
        <v>111</v>
      </c>
      <c r="M41" s="125">
        <v>107</v>
      </c>
      <c r="N41" s="125">
        <v>107</v>
      </c>
      <c r="O41" s="22">
        <v>104.07</v>
      </c>
      <c r="P41" s="194">
        <v>104</v>
      </c>
      <c r="Q41" s="125">
        <v>106</v>
      </c>
      <c r="R41" s="114">
        <v>110.07</v>
      </c>
      <c r="S41" s="125">
        <v>107</v>
      </c>
      <c r="T41" s="99">
        <v>99</v>
      </c>
      <c r="U41" s="20">
        <v>102</v>
      </c>
      <c r="V41" s="125">
        <v>107</v>
      </c>
      <c r="W41" s="125">
        <v>105.56</v>
      </c>
      <c r="X41" s="125">
        <v>107</v>
      </c>
      <c r="Y41" s="99">
        <v>101</v>
      </c>
      <c r="Z41" s="83"/>
    </row>
    <row r="42" spans="1:26" ht="15" customHeight="1" x14ac:dyDescent="0.25">
      <c r="A42" s="83"/>
      <c r="B42" s="83"/>
      <c r="C42" s="83"/>
      <c r="D42" s="83"/>
      <c r="E42" s="168" t="s">
        <v>91</v>
      </c>
      <c r="F42" s="171">
        <v>106</v>
      </c>
      <c r="G42" s="114">
        <v>110</v>
      </c>
      <c r="H42" s="114">
        <v>110</v>
      </c>
      <c r="I42" s="21">
        <v>105</v>
      </c>
      <c r="J42" s="127">
        <v>107.37</v>
      </c>
      <c r="K42" s="117">
        <v>109</v>
      </c>
      <c r="L42" s="113">
        <v>113</v>
      </c>
      <c r="M42" s="114">
        <v>110</v>
      </c>
      <c r="N42" s="118">
        <v>108.23</v>
      </c>
      <c r="O42" s="22">
        <v>103</v>
      </c>
      <c r="P42" s="171">
        <v>106</v>
      </c>
      <c r="Q42" s="113">
        <v>112</v>
      </c>
      <c r="R42" s="114">
        <v>110</v>
      </c>
      <c r="S42" s="124">
        <v>107.91</v>
      </c>
      <c r="T42" s="58">
        <v>103</v>
      </c>
      <c r="U42" s="126">
        <v>107</v>
      </c>
      <c r="V42" s="113">
        <v>112</v>
      </c>
      <c r="W42" s="129">
        <v>107</v>
      </c>
      <c r="X42" s="129">
        <v>106.12</v>
      </c>
      <c r="Y42" s="58">
        <v>102</v>
      </c>
      <c r="Z42" s="83"/>
    </row>
    <row r="43" spans="1:26" ht="15" customHeight="1" x14ac:dyDescent="0.25">
      <c r="A43" s="83"/>
      <c r="B43" s="83"/>
      <c r="C43" s="83"/>
      <c r="D43" s="83"/>
      <c r="E43" s="168" t="s">
        <v>51</v>
      </c>
      <c r="F43" s="120">
        <v>108.79</v>
      </c>
      <c r="G43" s="114">
        <v>110</v>
      </c>
      <c r="H43" s="21">
        <v>65</v>
      </c>
      <c r="I43" s="118">
        <v>109</v>
      </c>
      <c r="J43" s="22">
        <v>90</v>
      </c>
      <c r="K43" s="116">
        <v>110</v>
      </c>
      <c r="L43" s="113">
        <v>113</v>
      </c>
      <c r="M43" s="114">
        <v>111</v>
      </c>
      <c r="N43" s="21">
        <v>103</v>
      </c>
      <c r="O43" s="127">
        <v>106.23</v>
      </c>
      <c r="P43" s="171">
        <v>106</v>
      </c>
      <c r="Q43" s="114">
        <v>111</v>
      </c>
      <c r="R43" s="172">
        <v>110</v>
      </c>
      <c r="S43" s="114">
        <v>110</v>
      </c>
      <c r="T43" s="22">
        <v>104.38</v>
      </c>
      <c r="U43" s="20">
        <v>105</v>
      </c>
      <c r="V43" s="114">
        <v>110</v>
      </c>
      <c r="W43" s="125">
        <v>107</v>
      </c>
      <c r="X43" s="125">
        <v>106</v>
      </c>
      <c r="Y43" s="22">
        <v>102.55</v>
      </c>
      <c r="Z43" s="83"/>
    </row>
    <row r="44" spans="1:26" ht="15" customHeight="1" x14ac:dyDescent="0.25">
      <c r="A44" s="83"/>
      <c r="B44" s="83"/>
      <c r="C44" s="83"/>
      <c r="D44" s="83"/>
      <c r="E44" s="168" t="s">
        <v>52</v>
      </c>
      <c r="F44" s="152">
        <v>104</v>
      </c>
      <c r="G44" s="118">
        <v>108.85</v>
      </c>
      <c r="H44" s="118">
        <v>109</v>
      </c>
      <c r="I44" s="114">
        <v>110</v>
      </c>
      <c r="J44" s="22">
        <v>95</v>
      </c>
      <c r="K44" s="126">
        <v>106</v>
      </c>
      <c r="L44" s="118">
        <v>108</v>
      </c>
      <c r="M44" s="125">
        <v>106.55</v>
      </c>
      <c r="N44" s="114">
        <v>110</v>
      </c>
      <c r="O44" s="22">
        <v>103</v>
      </c>
      <c r="P44" s="152">
        <v>105</v>
      </c>
      <c r="Q44" s="124">
        <v>108</v>
      </c>
      <c r="R44" s="195">
        <v>106</v>
      </c>
      <c r="S44" s="57">
        <v>104</v>
      </c>
      <c r="T44" s="58">
        <v>67.52</v>
      </c>
      <c r="U44" s="20">
        <v>99</v>
      </c>
      <c r="V44" s="57">
        <v>104</v>
      </c>
      <c r="W44" s="57">
        <v>104</v>
      </c>
      <c r="X44" s="57">
        <v>104</v>
      </c>
      <c r="Y44" s="58">
        <v>95.37</v>
      </c>
      <c r="Z44" s="83"/>
    </row>
    <row r="45" spans="1:26" ht="15" customHeight="1" x14ac:dyDescent="0.25">
      <c r="A45" s="83"/>
      <c r="B45" s="83"/>
      <c r="C45" s="83"/>
      <c r="D45" s="83"/>
      <c r="E45" s="84" t="s">
        <v>74</v>
      </c>
      <c r="F45" s="152">
        <v>100</v>
      </c>
      <c r="G45" s="21">
        <v>104</v>
      </c>
      <c r="H45" s="21">
        <v>105</v>
      </c>
      <c r="I45" s="21">
        <v>103</v>
      </c>
      <c r="J45" s="22">
        <v>97.6</v>
      </c>
      <c r="K45" s="20">
        <v>98</v>
      </c>
      <c r="L45" s="21">
        <v>104</v>
      </c>
      <c r="M45" s="21">
        <v>102</v>
      </c>
      <c r="N45" s="21">
        <v>103</v>
      </c>
      <c r="O45" s="22">
        <v>44</v>
      </c>
      <c r="P45" s="152">
        <v>99</v>
      </c>
      <c r="Q45" s="21">
        <v>105</v>
      </c>
      <c r="R45" s="152">
        <v>101</v>
      </c>
      <c r="S45" s="21">
        <v>101</v>
      </c>
      <c r="T45" s="22">
        <v>96.27</v>
      </c>
      <c r="U45" s="20">
        <v>95</v>
      </c>
      <c r="V45" s="21">
        <v>99</v>
      </c>
      <c r="W45" s="21">
        <v>101</v>
      </c>
      <c r="X45" s="21">
        <v>95</v>
      </c>
      <c r="Y45" s="22">
        <v>85.32</v>
      </c>
      <c r="Z45" s="83"/>
    </row>
    <row r="46" spans="1:26" ht="13.5" customHeight="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s="41" customFormat="1" ht="15" customHeight="1" x14ac:dyDescent="0.25">
      <c r="A47" s="83"/>
      <c r="B47" s="254" t="s">
        <v>64</v>
      </c>
      <c r="C47" s="254"/>
      <c r="D47" s="254"/>
      <c r="E47" s="254"/>
      <c r="F47" s="254"/>
      <c r="G47" s="254"/>
      <c r="H47" s="254"/>
      <c r="I47" s="254"/>
      <c r="J47" s="254"/>
      <c r="K47" s="83"/>
      <c r="L47" s="83"/>
      <c r="M47" s="254" t="s">
        <v>65</v>
      </c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83"/>
      <c r="Z47" s="83"/>
    </row>
    <row r="48" spans="1:26" s="3" customFormat="1" ht="15" customHeight="1" x14ac:dyDescent="0.25">
      <c r="A48" s="83"/>
      <c r="B48" s="255" t="s">
        <v>8</v>
      </c>
      <c r="C48" s="256"/>
      <c r="D48" s="259" t="s">
        <v>115</v>
      </c>
      <c r="E48" s="296" t="s">
        <v>10</v>
      </c>
      <c r="F48" s="323" t="s">
        <v>41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83"/>
      <c r="M48" s="255" t="s">
        <v>8</v>
      </c>
      <c r="N48" s="256"/>
      <c r="O48" s="259" t="s">
        <v>115</v>
      </c>
      <c r="P48" s="261" t="s">
        <v>28</v>
      </c>
      <c r="Q48" s="262"/>
      <c r="R48" s="263"/>
      <c r="S48" s="323" t="s">
        <v>41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83"/>
      <c r="Z48" s="83"/>
    </row>
    <row r="49" spans="1:26" s="3" customFormat="1" ht="15" customHeight="1" x14ac:dyDescent="0.25">
      <c r="A49" s="83"/>
      <c r="B49" s="257"/>
      <c r="C49" s="258"/>
      <c r="D49" s="260"/>
      <c r="E49" s="296"/>
      <c r="F49" s="324"/>
      <c r="G49" s="37">
        <v>42749</v>
      </c>
      <c r="H49" s="37">
        <v>42791</v>
      </c>
      <c r="I49" s="37">
        <v>42819</v>
      </c>
      <c r="J49" s="37">
        <v>42847</v>
      </c>
      <c r="K49" s="37">
        <v>42882</v>
      </c>
      <c r="L49" s="83"/>
      <c r="M49" s="257"/>
      <c r="N49" s="258"/>
      <c r="O49" s="260"/>
      <c r="P49" s="264"/>
      <c r="Q49" s="265"/>
      <c r="R49" s="266"/>
      <c r="S49" s="324"/>
      <c r="T49" s="37">
        <v>42749</v>
      </c>
      <c r="U49" s="37">
        <v>42791</v>
      </c>
      <c r="V49" s="37">
        <v>42819</v>
      </c>
      <c r="W49" s="37">
        <v>42847</v>
      </c>
      <c r="X49" s="37">
        <v>42882</v>
      </c>
      <c r="Y49" s="83"/>
      <c r="Z49" s="83"/>
    </row>
    <row r="50" spans="1:26" s="3" customFormat="1" ht="15" customHeight="1" x14ac:dyDescent="0.25">
      <c r="A50" s="83"/>
      <c r="B50" s="184">
        <v>1</v>
      </c>
      <c r="C50" s="8" t="s">
        <v>25</v>
      </c>
      <c r="D50" s="82">
        <f>SUM(G50:J50)-G50</f>
        <v>40</v>
      </c>
      <c r="E50" s="17" t="s">
        <v>54</v>
      </c>
      <c r="F50" s="81"/>
      <c r="G50" s="198">
        <v>20</v>
      </c>
      <c r="H50" s="68">
        <v>20</v>
      </c>
      <c r="I50" s="68">
        <v>20</v>
      </c>
      <c r="J50" s="232" t="s">
        <v>52</v>
      </c>
      <c r="K50" s="235" t="s">
        <v>87</v>
      </c>
      <c r="L50" s="83"/>
      <c r="M50" s="226">
        <v>1</v>
      </c>
      <c r="N50" s="319" t="s">
        <v>25</v>
      </c>
      <c r="O50" s="67">
        <f>SUM(T50:X50)-T50</f>
        <v>40</v>
      </c>
      <c r="P50" s="229" t="s">
        <v>48</v>
      </c>
      <c r="Q50" s="230"/>
      <c r="R50" s="231"/>
      <c r="S50" s="317"/>
      <c r="T50" s="198">
        <v>20</v>
      </c>
      <c r="U50" s="68">
        <v>20</v>
      </c>
      <c r="V50" s="68">
        <v>20</v>
      </c>
      <c r="W50" s="183"/>
      <c r="X50" s="183"/>
      <c r="Y50" s="83"/>
      <c r="Z50" s="83"/>
    </row>
    <row r="51" spans="1:26" s="3" customFormat="1" ht="15" customHeight="1" x14ac:dyDescent="0.25">
      <c r="A51" s="83"/>
      <c r="B51" s="184">
        <v>2</v>
      </c>
      <c r="C51" s="8" t="s">
        <v>25</v>
      </c>
      <c r="D51" s="82">
        <f>SUM(G51:J51)-G51</f>
        <v>34</v>
      </c>
      <c r="E51" s="17" t="s">
        <v>53</v>
      </c>
      <c r="F51" s="79">
        <f t="shared" ref="F51:F59" si="5">D50-D51</f>
        <v>6</v>
      </c>
      <c r="G51" s="199">
        <v>16</v>
      </c>
      <c r="H51" s="69">
        <v>18</v>
      </c>
      <c r="I51" s="70">
        <v>16</v>
      </c>
      <c r="J51" s="233"/>
      <c r="K51" s="236"/>
      <c r="L51" s="83"/>
      <c r="M51" s="227"/>
      <c r="N51" s="320"/>
      <c r="O51" s="67">
        <f>SUM(T51:X51)-T51</f>
        <v>40</v>
      </c>
      <c r="P51" s="229" t="s">
        <v>47</v>
      </c>
      <c r="Q51" s="230"/>
      <c r="R51" s="231"/>
      <c r="S51" s="318"/>
      <c r="T51" s="198">
        <v>20</v>
      </c>
      <c r="U51" s="68">
        <v>20</v>
      </c>
      <c r="V51" s="68">
        <v>20</v>
      </c>
      <c r="W51" s="183"/>
      <c r="X51" s="183"/>
      <c r="Y51" s="83"/>
      <c r="Z51" s="83"/>
    </row>
    <row r="52" spans="1:26" s="3" customFormat="1" ht="15" customHeight="1" x14ac:dyDescent="0.25">
      <c r="A52" s="83"/>
      <c r="B52" s="184">
        <v>3</v>
      </c>
      <c r="C52" s="9" t="s">
        <v>112</v>
      </c>
      <c r="D52" s="82">
        <f>SUM(G52:J52)</f>
        <v>33</v>
      </c>
      <c r="E52" s="17" t="s">
        <v>46</v>
      </c>
      <c r="F52" s="79">
        <f t="shared" si="5"/>
        <v>1</v>
      </c>
      <c r="G52" s="183"/>
      <c r="H52" s="183">
        <v>15</v>
      </c>
      <c r="I52" s="69">
        <v>18</v>
      </c>
      <c r="J52" s="233"/>
      <c r="K52" s="236"/>
      <c r="L52" s="83"/>
      <c r="M52" s="226">
        <v>2</v>
      </c>
      <c r="N52" s="319" t="s">
        <v>25</v>
      </c>
      <c r="O52" s="67">
        <f>SUM(T52:X52)-T52</f>
        <v>34</v>
      </c>
      <c r="P52" s="229" t="s">
        <v>57</v>
      </c>
      <c r="Q52" s="230"/>
      <c r="R52" s="231"/>
      <c r="S52" s="311">
        <v>6</v>
      </c>
      <c r="T52" s="199">
        <v>16</v>
      </c>
      <c r="U52" s="69">
        <v>18</v>
      </c>
      <c r="V52" s="70">
        <v>16</v>
      </c>
      <c r="W52" s="183"/>
      <c r="X52" s="183"/>
      <c r="Y52" s="83"/>
      <c r="Z52" s="83"/>
    </row>
    <row r="53" spans="1:26" s="3" customFormat="1" ht="15" customHeight="1" x14ac:dyDescent="0.25">
      <c r="A53" s="83"/>
      <c r="B53" s="184">
        <v>4</v>
      </c>
      <c r="C53" s="9" t="s">
        <v>42</v>
      </c>
      <c r="D53" s="82">
        <f>SUM(G53:J53)</f>
        <v>29</v>
      </c>
      <c r="E53" s="17" t="s">
        <v>51</v>
      </c>
      <c r="F53" s="79">
        <f t="shared" si="5"/>
        <v>4</v>
      </c>
      <c r="G53" s="183"/>
      <c r="H53" s="70">
        <v>16</v>
      </c>
      <c r="I53" s="183">
        <v>13</v>
      </c>
      <c r="J53" s="233"/>
      <c r="K53" s="236"/>
      <c r="L53" s="83"/>
      <c r="M53" s="227"/>
      <c r="N53" s="320"/>
      <c r="O53" s="67">
        <f>SUM(T53:X53)-T53</f>
        <v>34</v>
      </c>
      <c r="P53" s="229" t="s">
        <v>56</v>
      </c>
      <c r="Q53" s="230"/>
      <c r="R53" s="231"/>
      <c r="S53" s="312"/>
      <c r="T53" s="199">
        <v>16</v>
      </c>
      <c r="U53" s="69">
        <v>18</v>
      </c>
      <c r="V53" s="70">
        <v>16</v>
      </c>
      <c r="W53" s="183"/>
      <c r="X53" s="183"/>
      <c r="Y53" s="83"/>
      <c r="Z53" s="83"/>
    </row>
    <row r="54" spans="1:26" s="3" customFormat="1" ht="15" customHeight="1" x14ac:dyDescent="0.25">
      <c r="A54" s="83"/>
      <c r="B54" s="184">
        <v>5</v>
      </c>
      <c r="C54" s="10" t="s">
        <v>43</v>
      </c>
      <c r="D54" s="82">
        <f>SUM(G54:J54)-H54</f>
        <v>29</v>
      </c>
      <c r="E54" s="17" t="s">
        <v>71</v>
      </c>
      <c r="F54" s="79">
        <f t="shared" si="5"/>
        <v>0</v>
      </c>
      <c r="G54" s="183">
        <v>14</v>
      </c>
      <c r="H54" s="200">
        <v>12</v>
      </c>
      <c r="I54" s="183">
        <v>15</v>
      </c>
      <c r="J54" s="233"/>
      <c r="K54" s="236"/>
      <c r="L54" s="83"/>
      <c r="M54" s="226">
        <v>3</v>
      </c>
      <c r="N54" s="321" t="s">
        <v>114</v>
      </c>
      <c r="O54" s="67">
        <f>SUM(T54:X54)</f>
        <v>33</v>
      </c>
      <c r="P54" s="229" t="s">
        <v>4</v>
      </c>
      <c r="Q54" s="230"/>
      <c r="R54" s="231"/>
      <c r="S54" s="311">
        <v>1</v>
      </c>
      <c r="T54" s="183"/>
      <c r="U54" s="183">
        <v>15</v>
      </c>
      <c r="V54" s="69">
        <v>18</v>
      </c>
      <c r="W54" s="183"/>
      <c r="X54" s="183"/>
      <c r="Y54" s="83"/>
      <c r="Z54" s="83"/>
    </row>
    <row r="55" spans="1:26" s="3" customFormat="1" ht="15" customHeight="1" x14ac:dyDescent="0.25">
      <c r="A55" s="83"/>
      <c r="B55" s="184">
        <v>6</v>
      </c>
      <c r="C55" s="9" t="s">
        <v>63</v>
      </c>
      <c r="D55" s="82">
        <f>SUM(G55:J55)</f>
        <v>28</v>
      </c>
      <c r="E55" s="17" t="s">
        <v>91</v>
      </c>
      <c r="F55" s="79">
        <f t="shared" si="5"/>
        <v>1</v>
      </c>
      <c r="G55" s="183"/>
      <c r="H55" s="183">
        <v>14</v>
      </c>
      <c r="I55" s="183">
        <v>14</v>
      </c>
      <c r="J55" s="233"/>
      <c r="K55" s="236"/>
      <c r="L55" s="83"/>
      <c r="M55" s="227"/>
      <c r="N55" s="322"/>
      <c r="O55" s="67">
        <f>SUM(T55:X55)</f>
        <v>33</v>
      </c>
      <c r="P55" s="229" t="s">
        <v>5</v>
      </c>
      <c r="Q55" s="230"/>
      <c r="R55" s="231"/>
      <c r="S55" s="312"/>
      <c r="T55" s="183"/>
      <c r="U55" s="183">
        <v>15</v>
      </c>
      <c r="V55" s="69">
        <v>18</v>
      </c>
      <c r="W55" s="183"/>
      <c r="X55" s="183"/>
      <c r="Y55" s="83"/>
      <c r="Z55" s="83"/>
    </row>
    <row r="56" spans="1:26" s="3" customFormat="1" ht="15" customHeight="1" x14ac:dyDescent="0.25">
      <c r="A56" s="83"/>
      <c r="B56" s="184">
        <v>7</v>
      </c>
      <c r="C56" s="9" t="s">
        <v>63</v>
      </c>
      <c r="D56" s="82">
        <f>SUM(G56:J56)</f>
        <v>25</v>
      </c>
      <c r="E56" s="143" t="s">
        <v>52</v>
      </c>
      <c r="F56" s="79">
        <f t="shared" si="5"/>
        <v>3</v>
      </c>
      <c r="G56" s="183"/>
      <c r="H56" s="183">
        <v>13</v>
      </c>
      <c r="I56" s="183">
        <v>12</v>
      </c>
      <c r="J56" s="233"/>
      <c r="K56" s="236"/>
      <c r="L56" s="83"/>
      <c r="M56" s="244">
        <v>4</v>
      </c>
      <c r="N56" s="321" t="s">
        <v>63</v>
      </c>
      <c r="O56" s="67">
        <f>SUM(T56:X56)</f>
        <v>29</v>
      </c>
      <c r="P56" s="229" t="s">
        <v>58</v>
      </c>
      <c r="Q56" s="230"/>
      <c r="R56" s="231"/>
      <c r="S56" s="313">
        <v>4</v>
      </c>
      <c r="T56" s="183"/>
      <c r="U56" s="70">
        <v>16</v>
      </c>
      <c r="V56" s="183">
        <v>13</v>
      </c>
      <c r="W56" s="183"/>
      <c r="X56" s="183"/>
      <c r="Y56" s="83"/>
      <c r="Z56" s="83"/>
    </row>
    <row r="57" spans="1:26" s="3" customFormat="1" ht="15" customHeight="1" x14ac:dyDescent="0.25">
      <c r="A57" s="83"/>
      <c r="B57" s="184">
        <v>8</v>
      </c>
      <c r="C57" s="10" t="s">
        <v>67</v>
      </c>
      <c r="D57" s="82">
        <f>SUM(G57:J57)-H57</f>
        <v>24</v>
      </c>
      <c r="E57" s="17" t="s">
        <v>74</v>
      </c>
      <c r="F57" s="79">
        <f t="shared" si="5"/>
        <v>1</v>
      </c>
      <c r="G57" s="183">
        <v>13</v>
      </c>
      <c r="H57" s="200">
        <v>11</v>
      </c>
      <c r="I57" s="183">
        <v>11</v>
      </c>
      <c r="J57" s="233"/>
      <c r="K57" s="236"/>
      <c r="L57" s="83"/>
      <c r="M57" s="244"/>
      <c r="N57" s="322"/>
      <c r="O57" s="67">
        <f>SUM(T57:X57)</f>
        <v>29</v>
      </c>
      <c r="P57" s="229" t="s">
        <v>55</v>
      </c>
      <c r="Q57" s="230"/>
      <c r="R57" s="231"/>
      <c r="S57" s="312"/>
      <c r="T57" s="183"/>
      <c r="U57" s="70">
        <v>16</v>
      </c>
      <c r="V57" s="183">
        <v>13</v>
      </c>
      <c r="W57" s="183"/>
      <c r="X57" s="183"/>
      <c r="Y57" s="83"/>
      <c r="Z57" s="83"/>
    </row>
    <row r="58" spans="1:26" s="3" customFormat="1" ht="15" customHeight="1" x14ac:dyDescent="0.25">
      <c r="A58" s="83"/>
      <c r="B58" s="184">
        <v>9</v>
      </c>
      <c r="C58" s="10" t="s">
        <v>67</v>
      </c>
      <c r="D58" s="82">
        <f>SUM(G58:J58)</f>
        <v>18</v>
      </c>
      <c r="E58" s="143" t="s">
        <v>49</v>
      </c>
      <c r="F58" s="79">
        <f t="shared" si="5"/>
        <v>6</v>
      </c>
      <c r="G58" s="69">
        <v>18</v>
      </c>
      <c r="H58" s="7"/>
      <c r="I58" s="183"/>
      <c r="J58" s="233"/>
      <c r="K58" s="236"/>
      <c r="L58" s="83"/>
      <c r="M58" s="228">
        <v>5</v>
      </c>
      <c r="N58" s="327" t="s">
        <v>27</v>
      </c>
      <c r="O58" s="67">
        <f>SUM(T58:X58)-U58</f>
        <v>29</v>
      </c>
      <c r="P58" s="229" t="s">
        <v>45</v>
      </c>
      <c r="Q58" s="230"/>
      <c r="R58" s="231"/>
      <c r="S58" s="311">
        <v>0</v>
      </c>
      <c r="T58" s="183">
        <v>14</v>
      </c>
      <c r="U58" s="200">
        <v>12</v>
      </c>
      <c r="V58" s="183">
        <v>15</v>
      </c>
      <c r="W58" s="183"/>
      <c r="X58" s="183"/>
      <c r="Y58" s="83"/>
      <c r="Z58" s="83"/>
    </row>
    <row r="59" spans="1:26" s="3" customFormat="1" ht="15" customHeight="1" x14ac:dyDescent="0.25">
      <c r="A59" s="83"/>
      <c r="B59" s="184">
        <v>10</v>
      </c>
      <c r="C59" s="10" t="s">
        <v>68</v>
      </c>
      <c r="D59" s="82">
        <f>SUM(G59:J59)</f>
        <v>15</v>
      </c>
      <c r="E59" s="17" t="s">
        <v>61</v>
      </c>
      <c r="F59" s="79">
        <f t="shared" si="5"/>
        <v>3</v>
      </c>
      <c r="G59" s="183">
        <v>15</v>
      </c>
      <c r="H59" s="183"/>
      <c r="I59" s="183"/>
      <c r="J59" s="233"/>
      <c r="K59" s="236"/>
      <c r="L59" s="83"/>
      <c r="M59" s="227"/>
      <c r="N59" s="328"/>
      <c r="O59" s="67">
        <f>SUM(T59:X59)-U59</f>
        <v>29</v>
      </c>
      <c r="P59" s="229" t="s">
        <v>73</v>
      </c>
      <c r="Q59" s="230"/>
      <c r="R59" s="231"/>
      <c r="S59" s="313"/>
      <c r="T59" s="183">
        <v>14</v>
      </c>
      <c r="U59" s="200">
        <v>12</v>
      </c>
      <c r="V59" s="183">
        <v>15</v>
      </c>
      <c r="W59" s="183"/>
      <c r="X59" s="183"/>
      <c r="Y59" s="83"/>
      <c r="Z59" s="83"/>
    </row>
    <row r="60" spans="1:26" s="3" customFormat="1" ht="15" customHeight="1" x14ac:dyDescent="0.25">
      <c r="A60" s="83"/>
      <c r="B60" s="184"/>
      <c r="C60" s="184"/>
      <c r="D60" s="82"/>
      <c r="E60" s="17"/>
      <c r="F60" s="79"/>
      <c r="G60" s="183"/>
      <c r="H60" s="183"/>
      <c r="I60" s="183"/>
      <c r="J60" s="233"/>
      <c r="K60" s="236"/>
      <c r="L60" s="83"/>
      <c r="M60" s="226">
        <v>6</v>
      </c>
      <c r="N60" s="321" t="s">
        <v>66</v>
      </c>
      <c r="O60" s="67">
        <f>SUM(T60:X60)</f>
        <v>28</v>
      </c>
      <c r="P60" s="229" t="s">
        <v>93</v>
      </c>
      <c r="Q60" s="230"/>
      <c r="R60" s="231"/>
      <c r="S60" s="311">
        <v>1</v>
      </c>
      <c r="T60" s="183"/>
      <c r="U60" s="183">
        <v>14</v>
      </c>
      <c r="V60" s="183">
        <v>14</v>
      </c>
      <c r="W60" s="183"/>
      <c r="X60" s="183"/>
      <c r="Y60" s="83"/>
      <c r="Z60" s="83"/>
    </row>
    <row r="61" spans="1:26" s="3" customFormat="1" ht="15" customHeight="1" x14ac:dyDescent="0.25">
      <c r="A61" s="83"/>
      <c r="B61" s="184"/>
      <c r="C61" s="184"/>
      <c r="D61" s="82"/>
      <c r="E61" s="17"/>
      <c r="F61" s="79"/>
      <c r="G61" s="183"/>
      <c r="H61" s="183"/>
      <c r="I61" s="183"/>
      <c r="J61" s="233"/>
      <c r="K61" s="236"/>
      <c r="L61" s="83"/>
      <c r="M61" s="227"/>
      <c r="N61" s="322"/>
      <c r="O61" s="67">
        <f>SUM(T61:X61)</f>
        <v>28</v>
      </c>
      <c r="P61" s="229" t="s">
        <v>94</v>
      </c>
      <c r="Q61" s="230"/>
      <c r="R61" s="231"/>
      <c r="S61" s="312"/>
      <c r="T61" s="183"/>
      <c r="U61" s="183">
        <v>14</v>
      </c>
      <c r="V61" s="183">
        <v>14</v>
      </c>
      <c r="W61" s="183"/>
      <c r="X61" s="183"/>
      <c r="Y61" s="83"/>
      <c r="Z61" s="83"/>
    </row>
    <row r="62" spans="1:26" s="3" customFormat="1" ht="15" customHeight="1" x14ac:dyDescent="0.25">
      <c r="A62" s="83"/>
      <c r="B62" s="184"/>
      <c r="C62" s="184"/>
      <c r="D62" s="82"/>
      <c r="E62" s="17"/>
      <c r="F62" s="79"/>
      <c r="G62" s="183"/>
      <c r="H62" s="183"/>
      <c r="I62" s="183"/>
      <c r="J62" s="233"/>
      <c r="K62" s="236"/>
      <c r="L62" s="83"/>
      <c r="M62" s="226">
        <v>7</v>
      </c>
      <c r="N62" s="325" t="s">
        <v>67</v>
      </c>
      <c r="O62" s="67">
        <f>SUM(T62:X62)-U62</f>
        <v>26</v>
      </c>
      <c r="P62" s="229" t="s">
        <v>7</v>
      </c>
      <c r="Q62" s="230"/>
      <c r="R62" s="231"/>
      <c r="S62" s="311">
        <v>2</v>
      </c>
      <c r="T62" s="183">
        <v>15</v>
      </c>
      <c r="U62" s="200">
        <v>11</v>
      </c>
      <c r="V62" s="183">
        <v>11</v>
      </c>
      <c r="W62" s="183"/>
      <c r="X62" s="183"/>
      <c r="Y62" s="83"/>
      <c r="Z62" s="83"/>
    </row>
    <row r="63" spans="1:26" s="3" customFormat="1" ht="15" customHeight="1" x14ac:dyDescent="0.25">
      <c r="A63" s="83"/>
      <c r="B63" s="184"/>
      <c r="C63" s="184"/>
      <c r="D63" s="82"/>
      <c r="E63" s="17"/>
      <c r="F63" s="79"/>
      <c r="G63" s="183"/>
      <c r="H63" s="183"/>
      <c r="I63" s="183"/>
      <c r="J63" s="233"/>
      <c r="K63" s="236"/>
      <c r="L63" s="83"/>
      <c r="M63" s="227"/>
      <c r="N63" s="326"/>
      <c r="O63" s="67">
        <f>SUM(T63:X63)-U63</f>
        <v>26</v>
      </c>
      <c r="P63" s="229" t="s">
        <v>79</v>
      </c>
      <c r="Q63" s="230"/>
      <c r="R63" s="231"/>
      <c r="S63" s="312"/>
      <c r="T63" s="183">
        <v>15</v>
      </c>
      <c r="U63" s="200">
        <v>11</v>
      </c>
      <c r="V63" s="183">
        <v>11</v>
      </c>
      <c r="W63" s="183"/>
      <c r="X63" s="183"/>
      <c r="Y63" s="83"/>
      <c r="Z63" s="83"/>
    </row>
    <row r="64" spans="1:26" s="3" customFormat="1" ht="15" customHeight="1" x14ac:dyDescent="0.25">
      <c r="A64" s="83"/>
      <c r="B64" s="184"/>
      <c r="C64" s="184"/>
      <c r="D64" s="82"/>
      <c r="E64" s="17"/>
      <c r="F64" s="79"/>
      <c r="G64" s="183"/>
      <c r="H64" s="183"/>
      <c r="I64" s="183"/>
      <c r="J64" s="233"/>
      <c r="K64" s="236"/>
      <c r="L64" s="83"/>
      <c r="M64" s="185">
        <v>8</v>
      </c>
      <c r="N64" s="10" t="s">
        <v>67</v>
      </c>
      <c r="O64" s="67">
        <f>SUM(T64:X64)</f>
        <v>26</v>
      </c>
      <c r="P64" s="229" t="s">
        <v>77</v>
      </c>
      <c r="Q64" s="230"/>
      <c r="R64" s="231"/>
      <c r="S64" s="188">
        <v>0</v>
      </c>
      <c r="T64" s="183">
        <v>14</v>
      </c>
      <c r="U64" s="183">
        <v>12</v>
      </c>
      <c r="V64" s="183"/>
      <c r="W64" s="183"/>
      <c r="X64" s="183"/>
      <c r="Y64" s="83"/>
      <c r="Z64" s="83"/>
    </row>
    <row r="65" spans="1:32" s="3" customFormat="1" ht="15" customHeight="1" x14ac:dyDescent="0.25">
      <c r="A65" s="83"/>
      <c r="B65" s="184"/>
      <c r="C65" s="184"/>
      <c r="D65" s="82"/>
      <c r="E65" s="17"/>
      <c r="F65" s="79"/>
      <c r="G65" s="183"/>
      <c r="H65" s="183"/>
      <c r="I65" s="183"/>
      <c r="J65" s="233"/>
      <c r="K65" s="236"/>
      <c r="L65" s="83"/>
      <c r="M65" s="226">
        <v>9</v>
      </c>
      <c r="N65" s="321" t="s">
        <v>42</v>
      </c>
      <c r="O65" s="67">
        <f>SUM(T65:X65)</f>
        <v>25</v>
      </c>
      <c r="P65" s="229" t="s">
        <v>97</v>
      </c>
      <c r="Q65" s="230"/>
      <c r="R65" s="231"/>
      <c r="S65" s="311">
        <v>1</v>
      </c>
      <c r="T65" s="183"/>
      <c r="U65" s="183">
        <v>13</v>
      </c>
      <c r="V65" s="183">
        <v>12</v>
      </c>
      <c r="W65" s="183"/>
      <c r="X65" s="183"/>
      <c r="Y65" s="83"/>
      <c r="Z65" s="83"/>
    </row>
    <row r="66" spans="1:32" s="3" customFormat="1" ht="15" customHeight="1" x14ac:dyDescent="0.25">
      <c r="A66" s="83"/>
      <c r="B66" s="184"/>
      <c r="C66" s="184"/>
      <c r="D66" s="82"/>
      <c r="E66" s="17"/>
      <c r="F66" s="79"/>
      <c r="G66" s="183"/>
      <c r="H66" s="183"/>
      <c r="I66" s="183"/>
      <c r="J66" s="233"/>
      <c r="K66" s="236"/>
      <c r="L66" s="83"/>
      <c r="M66" s="227"/>
      <c r="N66" s="322"/>
      <c r="O66" s="67">
        <f>SUM(T66:X66)</f>
        <v>25</v>
      </c>
      <c r="P66" s="229" t="s">
        <v>96</v>
      </c>
      <c r="Q66" s="230"/>
      <c r="R66" s="231"/>
      <c r="S66" s="312"/>
      <c r="T66" s="183"/>
      <c r="U66" s="183">
        <v>13</v>
      </c>
      <c r="V66" s="183">
        <v>12</v>
      </c>
      <c r="W66" s="183"/>
      <c r="X66" s="183"/>
      <c r="Y66" s="83"/>
      <c r="Z66" s="83"/>
    </row>
    <row r="67" spans="1:32" s="3" customFormat="1" ht="15" customHeight="1" x14ac:dyDescent="0.25">
      <c r="A67" s="83"/>
      <c r="B67" s="184"/>
      <c r="C67" s="184"/>
      <c r="D67" s="82"/>
      <c r="E67" s="17"/>
      <c r="F67" s="79"/>
      <c r="G67" s="183"/>
      <c r="H67" s="183"/>
      <c r="I67" s="183"/>
      <c r="J67" s="233"/>
      <c r="K67" s="236"/>
      <c r="L67" s="83"/>
      <c r="M67" s="185">
        <v>10</v>
      </c>
      <c r="N67" s="10" t="s">
        <v>113</v>
      </c>
      <c r="O67" s="67">
        <f>SUM(T67:X67)-U67</f>
        <v>24</v>
      </c>
      <c r="P67" s="229" t="s">
        <v>72</v>
      </c>
      <c r="Q67" s="230"/>
      <c r="R67" s="231"/>
      <c r="S67" s="183">
        <v>1</v>
      </c>
      <c r="T67" s="183">
        <v>13</v>
      </c>
      <c r="U67" s="200">
        <v>11</v>
      </c>
      <c r="V67" s="183">
        <v>11</v>
      </c>
      <c r="W67" s="183"/>
      <c r="X67" s="183"/>
      <c r="Y67" s="83"/>
      <c r="Z67" s="83"/>
    </row>
    <row r="68" spans="1:32" s="3" customFormat="1" ht="15" customHeight="1" x14ac:dyDescent="0.25">
      <c r="A68" s="83"/>
      <c r="B68" s="184"/>
      <c r="C68" s="184"/>
      <c r="D68" s="82"/>
      <c r="E68" s="17"/>
      <c r="F68" s="79"/>
      <c r="G68" s="183"/>
      <c r="H68" s="183"/>
      <c r="I68" s="183"/>
      <c r="J68" s="233"/>
      <c r="K68" s="236"/>
      <c r="L68" s="83"/>
      <c r="M68" s="244">
        <v>11</v>
      </c>
      <c r="N68" s="325" t="s">
        <v>113</v>
      </c>
      <c r="O68" s="67">
        <f t="shared" ref="O68:O73" si="6">SUM(T68:X68)</f>
        <v>18</v>
      </c>
      <c r="P68" s="229" t="s">
        <v>75</v>
      </c>
      <c r="Q68" s="230"/>
      <c r="R68" s="231"/>
      <c r="S68" s="238">
        <v>6</v>
      </c>
      <c r="T68" s="69">
        <v>18</v>
      </c>
      <c r="U68" s="6"/>
      <c r="V68" s="183"/>
      <c r="W68" s="183"/>
      <c r="X68" s="183"/>
      <c r="Y68" s="83"/>
      <c r="Z68" s="83"/>
    </row>
    <row r="69" spans="1:32" s="3" customFormat="1" ht="15" customHeight="1" x14ac:dyDescent="0.25">
      <c r="A69" s="83"/>
      <c r="B69" s="184"/>
      <c r="C69" s="184"/>
      <c r="D69" s="82"/>
      <c r="E69" s="17"/>
      <c r="F69" s="79"/>
      <c r="G69" s="183"/>
      <c r="H69" s="183"/>
      <c r="I69" s="183"/>
      <c r="J69" s="233"/>
      <c r="K69" s="236"/>
      <c r="L69" s="83"/>
      <c r="M69" s="244"/>
      <c r="N69" s="326"/>
      <c r="O69" s="67">
        <f t="shared" si="6"/>
        <v>18</v>
      </c>
      <c r="P69" s="229" t="s">
        <v>29</v>
      </c>
      <c r="Q69" s="230"/>
      <c r="R69" s="231"/>
      <c r="S69" s="238"/>
      <c r="T69" s="69">
        <v>18</v>
      </c>
      <c r="U69" s="7"/>
      <c r="V69" s="183"/>
      <c r="W69" s="183"/>
      <c r="X69" s="183"/>
      <c r="Y69" s="83"/>
      <c r="Z69" s="83"/>
    </row>
    <row r="70" spans="1:32" s="3" customFormat="1" ht="15" customHeight="1" x14ac:dyDescent="0.25">
      <c r="A70" s="83"/>
      <c r="B70" s="184"/>
      <c r="C70" s="184"/>
      <c r="D70" s="82"/>
      <c r="E70" s="184"/>
      <c r="F70" s="79"/>
      <c r="G70" s="80"/>
      <c r="H70" s="183"/>
      <c r="I70" s="183"/>
      <c r="J70" s="234"/>
      <c r="K70" s="237"/>
      <c r="L70" s="83"/>
      <c r="M70" s="184">
        <v>12</v>
      </c>
      <c r="N70" s="10" t="s">
        <v>67</v>
      </c>
      <c r="O70" s="67">
        <f t="shared" si="6"/>
        <v>15</v>
      </c>
      <c r="P70" s="229" t="s">
        <v>6</v>
      </c>
      <c r="Q70" s="230"/>
      <c r="R70" s="231"/>
      <c r="S70" s="183">
        <v>3</v>
      </c>
      <c r="T70" s="183">
        <v>15</v>
      </c>
      <c r="U70" s="183"/>
      <c r="V70" s="183"/>
      <c r="W70" s="183"/>
      <c r="X70" s="183"/>
      <c r="Y70" s="83"/>
      <c r="Z70" s="83"/>
    </row>
    <row r="71" spans="1:32" s="3" customFormat="1" ht="15" customHeight="1" x14ac:dyDescent="0.25">
      <c r="A71" s="83"/>
      <c r="B71" s="8" t="s">
        <v>25</v>
      </c>
      <c r="C71" s="9" t="s">
        <v>26</v>
      </c>
      <c r="D71" s="9" t="s">
        <v>42</v>
      </c>
      <c r="E71" s="9" t="s">
        <v>63</v>
      </c>
      <c r="F71" s="9" t="s">
        <v>66</v>
      </c>
      <c r="G71" s="10" t="s">
        <v>67</v>
      </c>
      <c r="H71" s="10" t="s">
        <v>68</v>
      </c>
      <c r="I71" s="10" t="s">
        <v>43</v>
      </c>
      <c r="J71" s="10" t="s">
        <v>27</v>
      </c>
      <c r="K71" s="184" t="s">
        <v>24</v>
      </c>
      <c r="L71" s="83"/>
      <c r="M71" s="184">
        <v>13</v>
      </c>
      <c r="N71" s="184" t="s">
        <v>24</v>
      </c>
      <c r="O71" s="67">
        <f t="shared" si="6"/>
        <v>14</v>
      </c>
      <c r="P71" s="229" t="s">
        <v>111</v>
      </c>
      <c r="Q71" s="230"/>
      <c r="R71" s="231"/>
      <c r="S71" s="186">
        <v>1</v>
      </c>
      <c r="T71" s="183"/>
      <c r="U71" s="183"/>
      <c r="V71" s="183">
        <v>14</v>
      </c>
      <c r="W71" s="183"/>
      <c r="X71" s="183"/>
      <c r="Y71" s="83"/>
      <c r="Z71" s="83"/>
    </row>
    <row r="72" spans="1:32" s="3" customFormat="1" ht="15" customHeight="1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184">
        <v>14</v>
      </c>
      <c r="N72" s="10" t="s">
        <v>68</v>
      </c>
      <c r="O72" s="67">
        <f t="shared" si="6"/>
        <v>13</v>
      </c>
      <c r="P72" s="229" t="s">
        <v>95</v>
      </c>
      <c r="Q72" s="230"/>
      <c r="R72" s="231"/>
      <c r="S72" s="186">
        <v>1</v>
      </c>
      <c r="T72" s="183"/>
      <c r="U72" s="183">
        <v>13</v>
      </c>
      <c r="V72" s="183"/>
      <c r="W72" s="183"/>
      <c r="X72" s="183"/>
      <c r="Y72" s="83"/>
      <c r="Z72" s="83"/>
    </row>
    <row r="73" spans="1:32" s="3" customFormat="1" ht="15" customHeight="1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184">
        <v>15</v>
      </c>
      <c r="N73" s="184" t="s">
        <v>24</v>
      </c>
      <c r="O73" s="67">
        <f t="shared" si="6"/>
        <v>12</v>
      </c>
      <c r="P73" s="229" t="s">
        <v>117</v>
      </c>
      <c r="Q73" s="230"/>
      <c r="R73" s="231"/>
      <c r="S73" s="186">
        <v>1</v>
      </c>
      <c r="T73" s="183"/>
      <c r="U73" s="183"/>
      <c r="V73" s="183">
        <v>12</v>
      </c>
      <c r="W73" s="183"/>
      <c r="X73" s="183"/>
      <c r="Y73" s="83"/>
      <c r="Z73" s="83"/>
    </row>
    <row r="74" spans="1:32" s="3" customFormat="1" ht="13.5" customHeight="1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32" s="3" customFormat="1" ht="13.5" customHeight="1" x14ac:dyDescent="0.25">
      <c r="A75" s="83"/>
      <c r="B75" s="83"/>
      <c r="C75" s="83"/>
      <c r="D75" s="225" t="s">
        <v>69</v>
      </c>
      <c r="E75" s="225"/>
      <c r="F75" s="225"/>
      <c r="G75" s="225"/>
      <c r="H75" s="225"/>
      <c r="I75" s="225"/>
      <c r="J75" s="83"/>
      <c r="K75" s="225" t="s">
        <v>88</v>
      </c>
      <c r="L75" s="225"/>
      <c r="M75" s="225"/>
      <c r="N75" s="225"/>
      <c r="O75" s="225"/>
      <c r="P75" s="225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32" s="3" customFormat="1" ht="13.5" customHeight="1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1"/>
      <c r="AB76" s="1"/>
      <c r="AC76" s="1"/>
      <c r="AD76" s="1"/>
      <c r="AE76" s="1"/>
      <c r="AF76" s="1"/>
    </row>
    <row r="77" spans="1:32" s="3" customFormat="1" ht="13.5" customHeight="1" x14ac:dyDescent="0.25">
      <c r="Y77" s="1"/>
      <c r="Z77" s="1"/>
      <c r="AA77" s="1"/>
      <c r="AB77" s="1"/>
      <c r="AC77" s="1"/>
      <c r="AD77" s="1"/>
      <c r="AE77" s="1"/>
      <c r="AF77" s="1"/>
    </row>
    <row r="78" spans="1:32" s="3" customFormat="1" ht="13.5" customHeight="1" x14ac:dyDescent="0.25"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s="3" customFormat="1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s="3" customFormat="1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s="3" customFormat="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sortState ref="O51:V74">
    <sortCondition descending="1" ref="O51:O74"/>
  </sortState>
  <mergeCells count="161">
    <mergeCell ref="P71:R71"/>
    <mergeCell ref="D75:I75"/>
    <mergeCell ref="K75:P75"/>
    <mergeCell ref="P72:R72"/>
    <mergeCell ref="P73:R73"/>
    <mergeCell ref="P64:R64"/>
    <mergeCell ref="M65:M66"/>
    <mergeCell ref="P65:R65"/>
    <mergeCell ref="S65:S66"/>
    <mergeCell ref="P66:R66"/>
    <mergeCell ref="P67:R67"/>
    <mergeCell ref="P68:R68"/>
    <mergeCell ref="S68:S69"/>
    <mergeCell ref="M68:M69"/>
    <mergeCell ref="N65:N66"/>
    <mergeCell ref="N68:N69"/>
    <mergeCell ref="P69:R69"/>
    <mergeCell ref="P70:R70"/>
    <mergeCell ref="J50:J70"/>
    <mergeCell ref="K50:K70"/>
    <mergeCell ref="M50:M51"/>
    <mergeCell ref="P50:R50"/>
    <mergeCell ref="P51:R51"/>
    <mergeCell ref="M52:M53"/>
    <mergeCell ref="M56:M57"/>
    <mergeCell ref="M58:M59"/>
    <mergeCell ref="N62:N63"/>
    <mergeCell ref="P59:R59"/>
    <mergeCell ref="M60:M61"/>
    <mergeCell ref="P60:R60"/>
    <mergeCell ref="S60:S61"/>
    <mergeCell ref="P61:R61"/>
    <mergeCell ref="M62:M63"/>
    <mergeCell ref="P62:R62"/>
    <mergeCell ref="S62:S63"/>
    <mergeCell ref="P63:R63"/>
    <mergeCell ref="N56:N57"/>
    <mergeCell ref="N58:N59"/>
    <mergeCell ref="N60:N61"/>
    <mergeCell ref="S56:S57"/>
    <mergeCell ref="S58:S59"/>
    <mergeCell ref="P56:R56"/>
    <mergeCell ref="P57:R57"/>
    <mergeCell ref="P58:R58"/>
    <mergeCell ref="S50:S51"/>
    <mergeCell ref="N50:N51"/>
    <mergeCell ref="N52:N53"/>
    <mergeCell ref="N54:N55"/>
    <mergeCell ref="B47:J47"/>
    <mergeCell ref="M47:X47"/>
    <mergeCell ref="B48:C49"/>
    <mergeCell ref="D48:D49"/>
    <mergeCell ref="E48:E49"/>
    <mergeCell ref="F48:F49"/>
    <mergeCell ref="M48:N49"/>
    <mergeCell ref="O48:O49"/>
    <mergeCell ref="P48:R49"/>
    <mergeCell ref="S48:S49"/>
    <mergeCell ref="P52:R52"/>
    <mergeCell ref="S52:S53"/>
    <mergeCell ref="P53:R53"/>
    <mergeCell ref="M54:M55"/>
    <mergeCell ref="P54:R54"/>
    <mergeCell ref="S54:S55"/>
    <mergeCell ref="P55:R55"/>
    <mergeCell ref="E36:E37"/>
    <mergeCell ref="F36:J36"/>
    <mergeCell ref="K36:O36"/>
    <mergeCell ref="P36:T36"/>
    <mergeCell ref="F21:H21"/>
    <mergeCell ref="F22:H22"/>
    <mergeCell ref="F23:H23"/>
    <mergeCell ref="T24:X34"/>
    <mergeCell ref="U36:Y36"/>
    <mergeCell ref="B25:B26"/>
    <mergeCell ref="C25:C26"/>
    <mergeCell ref="D25:D26"/>
    <mergeCell ref="E25:E26"/>
    <mergeCell ref="F25:G25"/>
    <mergeCell ref="H25:I25"/>
    <mergeCell ref="F18:H18"/>
    <mergeCell ref="O18:Q18"/>
    <mergeCell ref="R18:T18"/>
    <mergeCell ref="F19:H19"/>
    <mergeCell ref="R19:T19"/>
    <mergeCell ref="F20:H20"/>
    <mergeCell ref="R20:T20"/>
    <mergeCell ref="J25:K25"/>
    <mergeCell ref="L25:M25"/>
    <mergeCell ref="N25:O25"/>
    <mergeCell ref="P25:P26"/>
    <mergeCell ref="O15:Q15"/>
    <mergeCell ref="R15:T15"/>
    <mergeCell ref="F16:H16"/>
    <mergeCell ref="O16:Q16"/>
    <mergeCell ref="R16:T16"/>
    <mergeCell ref="F17:H17"/>
    <mergeCell ref="C14:C15"/>
    <mergeCell ref="D14:D15"/>
    <mergeCell ref="E14:E15"/>
    <mergeCell ref="F14:H15"/>
    <mergeCell ref="I14:J14"/>
    <mergeCell ref="K14:L14"/>
    <mergeCell ref="F12:H12"/>
    <mergeCell ref="I12:J12"/>
    <mergeCell ref="K12:L12"/>
    <mergeCell ref="M12:N12"/>
    <mergeCell ref="O12:Q12"/>
    <mergeCell ref="R12:T12"/>
    <mergeCell ref="F11:H11"/>
    <mergeCell ref="I11:J11"/>
    <mergeCell ref="K11:L11"/>
    <mergeCell ref="M11:N11"/>
    <mergeCell ref="O11:Q11"/>
    <mergeCell ref="R11:T11"/>
    <mergeCell ref="F10:H10"/>
    <mergeCell ref="I10:J10"/>
    <mergeCell ref="K10:L10"/>
    <mergeCell ref="M10:N10"/>
    <mergeCell ref="O10:Q10"/>
    <mergeCell ref="R10:T10"/>
    <mergeCell ref="F9:H9"/>
    <mergeCell ref="I9:J9"/>
    <mergeCell ref="K9:L9"/>
    <mergeCell ref="M9:N9"/>
    <mergeCell ref="O9:Q9"/>
    <mergeCell ref="R9:T9"/>
    <mergeCell ref="O8:Q8"/>
    <mergeCell ref="R8:T8"/>
    <mergeCell ref="O6:Q6"/>
    <mergeCell ref="R6:T6"/>
    <mergeCell ref="F7:H7"/>
    <mergeCell ref="I7:J7"/>
    <mergeCell ref="K7:L7"/>
    <mergeCell ref="M7:N7"/>
    <mergeCell ref="O7:Q7"/>
    <mergeCell ref="R7:T7"/>
    <mergeCell ref="B6:C7"/>
    <mergeCell ref="F6:H6"/>
    <mergeCell ref="I6:J6"/>
    <mergeCell ref="K6:L6"/>
    <mergeCell ref="M6:N6"/>
    <mergeCell ref="F8:H8"/>
    <mergeCell ref="I8:J8"/>
    <mergeCell ref="K8:L8"/>
    <mergeCell ref="M8:N8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J5"/>
    <mergeCell ref="K5:L5"/>
    <mergeCell ref="M5:N5"/>
    <mergeCell ref="O5:Q5"/>
    <mergeCell ref="R5:T5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52:O66 O68:O73" formulaRange="1"/>
    <ignoredError sqref="D54:D59" formula="1"/>
    <ignoredError sqref="O67" formula="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8"/>
  <sheetViews>
    <sheetView tabSelected="1" topLeftCell="A16" zoomScale="95" zoomScaleNormal="95" workbookViewId="0">
      <selection activeCell="G70" sqref="G70"/>
    </sheetView>
  </sheetViews>
  <sheetFormatPr baseColWidth="10" defaultColWidth="11.44140625" defaultRowHeight="13.2" x14ac:dyDescent="0.25"/>
  <cols>
    <col min="1" max="1" width="3.109375" style="3" customWidth="1"/>
    <col min="2" max="2" width="5.5546875" style="3" bestFit="1" customWidth="1"/>
    <col min="3" max="3" width="9.6640625" style="3" customWidth="1"/>
    <col min="4" max="4" width="8.5546875" style="3" customWidth="1"/>
    <col min="5" max="5" width="14.109375" style="3" bestFit="1" customWidth="1"/>
    <col min="6" max="25" width="7.6640625" style="3" customWidth="1"/>
    <col min="26" max="26" width="3.88671875" style="3" customWidth="1"/>
    <col min="27" max="30" width="6" style="3" bestFit="1" customWidth="1"/>
    <col min="31" max="16384" width="11.44140625" style="3"/>
  </cols>
  <sheetData>
    <row r="1" spans="1:26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</row>
    <row r="2" spans="1:26" ht="48.75" customHeight="1" x14ac:dyDescent="0.25">
      <c r="A2" s="211"/>
      <c r="B2" s="300" t="s">
        <v>70</v>
      </c>
      <c r="C2" s="300"/>
      <c r="D2" s="299" t="s">
        <v>110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300" t="s">
        <v>40</v>
      </c>
      <c r="Y2" s="300"/>
      <c r="Z2" s="211"/>
    </row>
    <row r="3" spans="1:26" ht="13.5" customHeight="1" thickBot="1" x14ac:dyDescent="0.3">
      <c r="A3" s="211"/>
      <c r="B3" s="211"/>
      <c r="C3" s="211"/>
      <c r="D3" s="211" t="s">
        <v>89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15" customHeight="1" x14ac:dyDescent="0.25">
      <c r="A4" s="211"/>
      <c r="B4" s="292" t="s">
        <v>128</v>
      </c>
      <c r="C4" s="292"/>
      <c r="D4" s="211"/>
      <c r="E4" s="39" t="s">
        <v>1</v>
      </c>
      <c r="F4" s="303" t="s">
        <v>2</v>
      </c>
      <c r="G4" s="304"/>
      <c r="H4" s="304"/>
      <c r="I4" s="279" t="s">
        <v>103</v>
      </c>
      <c r="J4" s="280"/>
      <c r="K4" s="280"/>
      <c r="L4" s="280"/>
      <c r="M4" s="280"/>
      <c r="N4" s="281"/>
      <c r="O4" s="279" t="s">
        <v>11</v>
      </c>
      <c r="P4" s="280"/>
      <c r="Q4" s="280"/>
      <c r="R4" s="279" t="s">
        <v>0</v>
      </c>
      <c r="S4" s="280"/>
      <c r="T4" s="280"/>
      <c r="U4" s="301" t="s">
        <v>36</v>
      </c>
      <c r="V4" s="302"/>
      <c r="W4" s="211"/>
      <c r="X4" s="211"/>
      <c r="Y4" s="211"/>
      <c r="Z4" s="211"/>
    </row>
    <row r="5" spans="1:26" ht="15" customHeight="1" x14ac:dyDescent="0.25">
      <c r="A5" s="211"/>
      <c r="B5" s="292"/>
      <c r="C5" s="292"/>
      <c r="D5" s="211"/>
      <c r="E5" s="45" t="s">
        <v>51</v>
      </c>
      <c r="F5" s="278" t="s">
        <v>58</v>
      </c>
      <c r="G5" s="305"/>
      <c r="H5" s="306"/>
      <c r="I5" s="239" t="s">
        <v>58</v>
      </c>
      <c r="J5" s="240"/>
      <c r="K5" s="239" t="s">
        <v>94</v>
      </c>
      <c r="L5" s="240"/>
      <c r="M5" s="239" t="s">
        <v>93</v>
      </c>
      <c r="N5" s="240"/>
      <c r="O5" s="282" t="s">
        <v>102</v>
      </c>
      <c r="P5" s="283"/>
      <c r="Q5" s="284"/>
      <c r="R5" s="282" t="s">
        <v>104</v>
      </c>
      <c r="S5" s="283"/>
      <c r="T5" s="284"/>
      <c r="U5" s="212">
        <v>33</v>
      </c>
      <c r="V5" s="213"/>
      <c r="W5" s="211"/>
      <c r="X5" s="211"/>
      <c r="Y5" s="211"/>
      <c r="Z5" s="211"/>
    </row>
    <row r="6" spans="1:26" ht="15" customHeight="1" x14ac:dyDescent="0.25">
      <c r="A6" s="211"/>
      <c r="B6" s="291">
        <v>42847</v>
      </c>
      <c r="C6" s="291"/>
      <c r="D6" s="211"/>
      <c r="E6" s="45" t="s">
        <v>125</v>
      </c>
      <c r="F6" s="278" t="s">
        <v>29</v>
      </c>
      <c r="G6" s="305"/>
      <c r="H6" s="306"/>
      <c r="I6" s="239" t="s">
        <v>29</v>
      </c>
      <c r="J6" s="240"/>
      <c r="K6" s="239" t="s">
        <v>124</v>
      </c>
      <c r="L6" s="240"/>
      <c r="M6" s="239" t="s">
        <v>75</v>
      </c>
      <c r="N6" s="240"/>
      <c r="O6" s="282" t="s">
        <v>60</v>
      </c>
      <c r="P6" s="283"/>
      <c r="Q6" s="284"/>
      <c r="R6" s="282" t="s">
        <v>126</v>
      </c>
      <c r="S6" s="283"/>
      <c r="T6" s="284"/>
      <c r="U6" s="212">
        <v>18</v>
      </c>
      <c r="V6" s="213"/>
      <c r="W6" s="211"/>
      <c r="X6" s="211"/>
      <c r="Y6" s="211"/>
      <c r="Z6" s="211"/>
    </row>
    <row r="7" spans="1:26" ht="15" customHeight="1" x14ac:dyDescent="0.25">
      <c r="A7" s="211"/>
      <c r="B7" s="211"/>
      <c r="C7" s="211"/>
      <c r="D7" s="211"/>
      <c r="E7" s="31" t="s">
        <v>52</v>
      </c>
      <c r="F7" s="278" t="s">
        <v>96</v>
      </c>
      <c r="G7" s="305"/>
      <c r="H7" s="306"/>
      <c r="I7" s="239" t="s">
        <v>96</v>
      </c>
      <c r="J7" s="240"/>
      <c r="K7" s="239" t="s">
        <v>118</v>
      </c>
      <c r="L7" s="240"/>
      <c r="M7" s="239" t="s">
        <v>119</v>
      </c>
      <c r="N7" s="240"/>
      <c r="O7" s="282" t="s">
        <v>102</v>
      </c>
      <c r="P7" s="283"/>
      <c r="Q7" s="284"/>
      <c r="R7" s="282" t="s">
        <v>104</v>
      </c>
      <c r="S7" s="283"/>
      <c r="T7" s="284"/>
      <c r="U7" s="212">
        <v>2</v>
      </c>
      <c r="V7" s="213"/>
      <c r="W7" s="211"/>
      <c r="X7" s="211"/>
      <c r="Y7" s="211"/>
      <c r="Z7" s="211"/>
    </row>
    <row r="8" spans="1:26" ht="15" customHeight="1" x14ac:dyDescent="0.25">
      <c r="A8" s="211"/>
      <c r="B8" s="211"/>
      <c r="C8" s="211"/>
      <c r="D8" s="211"/>
      <c r="E8" s="43" t="s">
        <v>53</v>
      </c>
      <c r="F8" s="278" t="s">
        <v>57</v>
      </c>
      <c r="G8" s="305"/>
      <c r="H8" s="306"/>
      <c r="I8" s="239" t="s">
        <v>57</v>
      </c>
      <c r="J8" s="240"/>
      <c r="K8" s="239" t="s">
        <v>56</v>
      </c>
      <c r="L8" s="240" t="s">
        <v>56</v>
      </c>
      <c r="M8" s="315"/>
      <c r="N8" s="316"/>
      <c r="O8" s="282" t="s">
        <v>83</v>
      </c>
      <c r="P8" s="283"/>
      <c r="Q8" s="284"/>
      <c r="R8" s="282" t="s">
        <v>104</v>
      </c>
      <c r="S8" s="283"/>
      <c r="T8" s="284"/>
      <c r="U8" s="212">
        <v>1</v>
      </c>
      <c r="V8" s="213"/>
      <c r="W8" s="211"/>
      <c r="X8" s="211"/>
      <c r="Y8" s="211"/>
      <c r="Z8" s="211"/>
    </row>
    <row r="9" spans="1:26" ht="15" customHeight="1" x14ac:dyDescent="0.25">
      <c r="A9" s="211"/>
      <c r="B9" s="211"/>
      <c r="C9" s="211"/>
      <c r="D9" s="211"/>
      <c r="E9" s="45" t="s">
        <v>92</v>
      </c>
      <c r="F9" s="278" t="s">
        <v>4</v>
      </c>
      <c r="G9" s="305"/>
      <c r="H9" s="306"/>
      <c r="I9" s="239" t="s">
        <v>4</v>
      </c>
      <c r="J9" s="240"/>
      <c r="K9" s="239" t="s">
        <v>6</v>
      </c>
      <c r="L9" s="240"/>
      <c r="M9" s="315"/>
      <c r="N9" s="316"/>
      <c r="O9" s="282" t="s">
        <v>78</v>
      </c>
      <c r="P9" s="283"/>
      <c r="Q9" s="284"/>
      <c r="R9" s="282" t="s">
        <v>105</v>
      </c>
      <c r="S9" s="283"/>
      <c r="T9" s="284"/>
      <c r="U9" s="212">
        <v>31</v>
      </c>
      <c r="V9" s="213"/>
      <c r="W9" s="211"/>
      <c r="X9" s="211"/>
      <c r="Y9" s="211"/>
      <c r="Z9" s="211"/>
    </row>
    <row r="10" spans="1:26" ht="15" customHeight="1" x14ac:dyDescent="0.25">
      <c r="A10" s="211"/>
      <c r="B10" s="211"/>
      <c r="C10" s="211"/>
      <c r="D10" s="211"/>
      <c r="E10" s="45" t="s">
        <v>74</v>
      </c>
      <c r="F10" s="278" t="s">
        <v>7</v>
      </c>
      <c r="G10" s="305"/>
      <c r="H10" s="306"/>
      <c r="I10" s="239" t="s">
        <v>7</v>
      </c>
      <c r="J10" s="240"/>
      <c r="K10" s="239" t="s">
        <v>72</v>
      </c>
      <c r="L10" s="240"/>
      <c r="M10" s="239" t="s">
        <v>79</v>
      </c>
      <c r="N10" s="240"/>
      <c r="O10" s="282" t="s">
        <v>80</v>
      </c>
      <c r="P10" s="283"/>
      <c r="Q10" s="284"/>
      <c r="R10" s="282" t="s">
        <v>81</v>
      </c>
      <c r="S10" s="283"/>
      <c r="T10" s="284"/>
      <c r="U10" s="212">
        <v>22</v>
      </c>
      <c r="V10" s="214"/>
      <c r="W10" s="211"/>
      <c r="X10" s="211"/>
      <c r="Y10" s="211"/>
      <c r="Z10" s="211"/>
    </row>
    <row r="11" spans="1:26" ht="15" customHeight="1" x14ac:dyDescent="0.25">
      <c r="A11" s="211"/>
      <c r="B11" s="211"/>
      <c r="C11" s="211"/>
      <c r="D11" s="211"/>
      <c r="E11" s="45" t="s">
        <v>120</v>
      </c>
      <c r="F11" s="278" t="s">
        <v>122</v>
      </c>
      <c r="G11" s="305"/>
      <c r="H11" s="306"/>
      <c r="I11" s="239" t="s">
        <v>122</v>
      </c>
      <c r="J11" s="240"/>
      <c r="K11" s="239" t="s">
        <v>121</v>
      </c>
      <c r="L11" s="240"/>
      <c r="M11" s="239" t="s">
        <v>123</v>
      </c>
      <c r="N11" s="240"/>
      <c r="O11" s="282" t="s">
        <v>102</v>
      </c>
      <c r="P11" s="283"/>
      <c r="Q11" s="284"/>
      <c r="R11" s="282" t="s">
        <v>104</v>
      </c>
      <c r="S11" s="283"/>
      <c r="T11" s="284"/>
      <c r="U11" s="212">
        <v>38</v>
      </c>
      <c r="V11" s="213"/>
      <c r="W11" s="211"/>
      <c r="X11" s="211"/>
      <c r="Y11" s="211"/>
      <c r="Z11" s="211"/>
    </row>
    <row r="12" spans="1:26" ht="13.5" customHeight="1" thickBot="1" x14ac:dyDescent="0.3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5"/>
      <c r="V12" s="211"/>
      <c r="W12" s="211"/>
      <c r="X12" s="211"/>
      <c r="Y12" s="211"/>
      <c r="Z12" s="211"/>
    </row>
    <row r="13" spans="1:26" ht="15" customHeight="1" x14ac:dyDescent="0.25">
      <c r="A13" s="211"/>
      <c r="B13" s="211"/>
      <c r="C13" s="285" t="s">
        <v>8</v>
      </c>
      <c r="D13" s="275" t="s">
        <v>9</v>
      </c>
      <c r="E13" s="294" t="s">
        <v>10</v>
      </c>
      <c r="F13" s="307" t="s">
        <v>3</v>
      </c>
      <c r="G13" s="307"/>
      <c r="H13" s="307"/>
      <c r="I13" s="274" t="s">
        <v>12</v>
      </c>
      <c r="J13" s="274"/>
      <c r="K13" s="309" t="s">
        <v>13</v>
      </c>
      <c r="L13" s="310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15" customHeight="1" x14ac:dyDescent="0.25">
      <c r="A14" s="211"/>
      <c r="B14" s="211"/>
      <c r="C14" s="286"/>
      <c r="D14" s="293"/>
      <c r="E14" s="295"/>
      <c r="F14" s="308"/>
      <c r="G14" s="308"/>
      <c r="H14" s="308"/>
      <c r="I14" s="14" t="s">
        <v>14</v>
      </c>
      <c r="J14" s="14" t="s">
        <v>15</v>
      </c>
      <c r="K14" s="207" t="s">
        <v>16</v>
      </c>
      <c r="L14" s="33" t="s">
        <v>8</v>
      </c>
      <c r="M14" s="211"/>
      <c r="N14" s="211"/>
      <c r="O14" s="243" t="s">
        <v>37</v>
      </c>
      <c r="P14" s="243"/>
      <c r="Q14" s="243"/>
      <c r="R14" s="243" t="s">
        <v>38</v>
      </c>
      <c r="S14" s="243"/>
      <c r="T14" s="243"/>
      <c r="U14" s="211"/>
      <c r="V14" s="16">
        <v>1</v>
      </c>
      <c r="W14" s="211"/>
      <c r="X14" s="211"/>
      <c r="Y14" s="211"/>
      <c r="Z14" s="211"/>
    </row>
    <row r="15" spans="1:26" ht="15" customHeight="1" x14ac:dyDescent="0.25">
      <c r="A15" s="211"/>
      <c r="B15" s="211"/>
      <c r="C15" s="29">
        <v>1</v>
      </c>
      <c r="D15" s="60">
        <v>7</v>
      </c>
      <c r="E15" s="31" t="s">
        <v>125</v>
      </c>
      <c r="F15" s="239" t="s">
        <v>124</v>
      </c>
      <c r="G15" s="250"/>
      <c r="H15" s="240"/>
      <c r="I15" s="94"/>
      <c r="J15" s="94"/>
      <c r="K15" s="196">
        <v>7.1390000000000002</v>
      </c>
      <c r="L15" s="23">
        <v>1</v>
      </c>
      <c r="M15" s="211"/>
      <c r="N15" s="211"/>
      <c r="O15" s="244" t="s">
        <v>127</v>
      </c>
      <c r="P15" s="244"/>
      <c r="Q15" s="244"/>
      <c r="R15" s="245" t="s">
        <v>99</v>
      </c>
      <c r="S15" s="244"/>
      <c r="T15" s="244"/>
      <c r="U15" s="211"/>
      <c r="V15" s="15">
        <v>2</v>
      </c>
      <c r="W15" s="211"/>
      <c r="X15" s="211"/>
      <c r="Y15" s="211"/>
      <c r="Z15" s="211"/>
    </row>
    <row r="16" spans="1:26" ht="15" customHeight="1" x14ac:dyDescent="0.25">
      <c r="A16" s="211"/>
      <c r="B16" s="211"/>
      <c r="C16" s="29">
        <v>2</v>
      </c>
      <c r="D16" s="59">
        <v>6</v>
      </c>
      <c r="E16" s="43" t="s">
        <v>51</v>
      </c>
      <c r="F16" s="239" t="s">
        <v>94</v>
      </c>
      <c r="G16" s="250"/>
      <c r="H16" s="240"/>
      <c r="I16" s="47">
        <f>K16-$K$15</f>
        <v>2.4000000000000021E-2</v>
      </c>
      <c r="J16" s="94"/>
      <c r="K16" s="196">
        <v>7.1630000000000003</v>
      </c>
      <c r="L16" s="24">
        <v>2</v>
      </c>
      <c r="M16" s="211"/>
      <c r="N16" s="211"/>
      <c r="O16" s="211"/>
      <c r="P16" s="211"/>
      <c r="Q16" s="211"/>
      <c r="R16" s="211"/>
      <c r="S16" s="211"/>
      <c r="T16" s="211"/>
      <c r="U16" s="211"/>
      <c r="V16" s="40">
        <v>3</v>
      </c>
      <c r="W16" s="211"/>
      <c r="X16" s="211"/>
      <c r="Y16" s="211"/>
      <c r="Z16" s="211"/>
    </row>
    <row r="17" spans="1:26" ht="15" customHeight="1" x14ac:dyDescent="0.25">
      <c r="A17" s="211"/>
      <c r="B17" s="211"/>
      <c r="C17" s="29">
        <v>3</v>
      </c>
      <c r="D17" s="48">
        <v>5</v>
      </c>
      <c r="E17" s="45" t="s">
        <v>53</v>
      </c>
      <c r="F17" s="239" t="s">
        <v>56</v>
      </c>
      <c r="G17" s="250"/>
      <c r="H17" s="240"/>
      <c r="I17" s="32">
        <f t="shared" ref="I17:I21" si="0">K17-$K$15</f>
        <v>0.125</v>
      </c>
      <c r="J17" s="32">
        <f>K17-K16</f>
        <v>0.10099999999999998</v>
      </c>
      <c r="K17" s="196">
        <v>7.2640000000000002</v>
      </c>
      <c r="L17" s="25">
        <v>3</v>
      </c>
      <c r="M17" s="211"/>
      <c r="N17" s="211"/>
      <c r="O17" s="243" t="s">
        <v>17</v>
      </c>
      <c r="P17" s="243"/>
      <c r="Q17" s="278"/>
      <c r="R17" s="241" t="s">
        <v>47</v>
      </c>
      <c r="S17" s="242"/>
      <c r="T17" s="242"/>
      <c r="U17" s="211"/>
      <c r="V17" s="11">
        <v>4</v>
      </c>
      <c r="W17" s="211"/>
      <c r="X17" s="211"/>
      <c r="Y17" s="211"/>
      <c r="Z17" s="211"/>
    </row>
    <row r="18" spans="1:26" ht="15" customHeight="1" x14ac:dyDescent="0.25">
      <c r="A18" s="211"/>
      <c r="B18" s="211"/>
      <c r="C18" s="29">
        <v>4</v>
      </c>
      <c r="D18" s="40">
        <v>3</v>
      </c>
      <c r="E18" s="45" t="s">
        <v>92</v>
      </c>
      <c r="F18" s="239" t="s">
        <v>4</v>
      </c>
      <c r="G18" s="250"/>
      <c r="H18" s="240"/>
      <c r="I18" s="32">
        <f t="shared" si="0"/>
        <v>0.17199999999999971</v>
      </c>
      <c r="J18" s="47">
        <f t="shared" ref="J18:J21" si="1">K18-K17</f>
        <v>4.6999999999999709E-2</v>
      </c>
      <c r="K18" s="196">
        <v>7.3109999999999999</v>
      </c>
      <c r="L18" s="26">
        <v>4</v>
      </c>
      <c r="M18" s="211"/>
      <c r="N18" s="211"/>
      <c r="O18" s="211"/>
      <c r="P18" s="211"/>
      <c r="Q18" s="211"/>
      <c r="R18" s="241" t="s">
        <v>6</v>
      </c>
      <c r="S18" s="242"/>
      <c r="T18" s="242"/>
      <c r="U18" s="211"/>
      <c r="V18" s="48">
        <v>5</v>
      </c>
      <c r="W18" s="211"/>
      <c r="X18" s="211"/>
      <c r="Y18" s="211"/>
      <c r="Z18" s="211"/>
    </row>
    <row r="19" spans="1:26" ht="15" customHeight="1" x14ac:dyDescent="0.25">
      <c r="A19" s="211"/>
      <c r="B19" s="211"/>
      <c r="C19" s="29">
        <v>5</v>
      </c>
      <c r="D19" s="16">
        <v>1</v>
      </c>
      <c r="E19" s="45" t="s">
        <v>52</v>
      </c>
      <c r="F19" s="239" t="s">
        <v>96</v>
      </c>
      <c r="G19" s="250"/>
      <c r="H19" s="240"/>
      <c r="I19" s="32">
        <f t="shared" si="0"/>
        <v>0.19200000000000017</v>
      </c>
      <c r="J19" s="47">
        <f t="shared" si="1"/>
        <v>2.0000000000000462E-2</v>
      </c>
      <c r="K19" s="197">
        <v>7.3310000000000004</v>
      </c>
      <c r="L19" s="52">
        <v>5</v>
      </c>
      <c r="M19" s="211"/>
      <c r="N19" s="211"/>
      <c r="O19" s="211"/>
      <c r="P19" s="211"/>
      <c r="Q19" s="211"/>
      <c r="R19" s="241" t="s">
        <v>96</v>
      </c>
      <c r="S19" s="242"/>
      <c r="T19" s="242"/>
      <c r="U19" s="211"/>
      <c r="V19" s="59">
        <v>6</v>
      </c>
      <c r="W19" s="211"/>
      <c r="X19" s="211"/>
      <c r="Y19" s="211"/>
      <c r="Z19" s="211"/>
    </row>
    <row r="20" spans="1:26" ht="15" customHeight="1" x14ac:dyDescent="0.25">
      <c r="A20" s="211"/>
      <c r="B20" s="211"/>
      <c r="C20" s="29">
        <v>6</v>
      </c>
      <c r="D20" s="15">
        <v>2</v>
      </c>
      <c r="E20" s="45" t="s">
        <v>74</v>
      </c>
      <c r="F20" s="239" t="s">
        <v>7</v>
      </c>
      <c r="G20" s="250"/>
      <c r="H20" s="240"/>
      <c r="I20" s="32">
        <f t="shared" si="0"/>
        <v>0.34699999999999953</v>
      </c>
      <c r="J20" s="32">
        <f t="shared" si="1"/>
        <v>0.15499999999999936</v>
      </c>
      <c r="K20" s="197">
        <v>7.4859999999999998</v>
      </c>
      <c r="L20" s="52">
        <v>6</v>
      </c>
      <c r="M20" s="211"/>
      <c r="N20" s="211"/>
      <c r="O20" s="211"/>
      <c r="P20" s="211"/>
      <c r="Q20" s="211"/>
      <c r="R20" s="211"/>
      <c r="S20" s="211"/>
      <c r="T20" s="211"/>
      <c r="U20" s="211"/>
      <c r="V20" s="60">
        <v>7</v>
      </c>
      <c r="W20" s="211"/>
      <c r="X20" s="211"/>
      <c r="Y20" s="211"/>
      <c r="Z20" s="211"/>
    </row>
    <row r="21" spans="1:26" ht="15" customHeight="1" x14ac:dyDescent="0.25">
      <c r="A21" s="211"/>
      <c r="B21" s="211"/>
      <c r="C21" s="29">
        <v>7</v>
      </c>
      <c r="D21" s="11">
        <v>4</v>
      </c>
      <c r="E21" s="45" t="s">
        <v>120</v>
      </c>
      <c r="F21" s="239" t="s">
        <v>122</v>
      </c>
      <c r="G21" s="250"/>
      <c r="H21" s="240"/>
      <c r="I21" s="32">
        <f t="shared" si="0"/>
        <v>0.35400000000000009</v>
      </c>
      <c r="J21" s="90">
        <f t="shared" si="1"/>
        <v>7.0000000000005613E-3</v>
      </c>
      <c r="K21" s="209">
        <v>7.4930000000000003</v>
      </c>
      <c r="L21" s="26">
        <v>7</v>
      </c>
      <c r="M21" s="211"/>
      <c r="N21" s="94"/>
      <c r="O21" s="94"/>
      <c r="P21" s="211"/>
      <c r="Q21" s="211"/>
      <c r="R21" s="211"/>
      <c r="S21" s="211"/>
      <c r="T21" s="211"/>
      <c r="U21" s="211"/>
      <c r="V21" s="163">
        <v>8</v>
      </c>
      <c r="W21" s="211"/>
      <c r="X21" s="211"/>
      <c r="Y21" s="211"/>
      <c r="Z21" s="211"/>
    </row>
    <row r="22" spans="1:26" ht="13.5" customHeight="1" thickBot="1" x14ac:dyDescent="0.3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</row>
    <row r="23" spans="1:26" ht="15" customHeight="1" x14ac:dyDescent="0.25">
      <c r="A23" s="211"/>
      <c r="B23" s="285" t="s">
        <v>8</v>
      </c>
      <c r="C23" s="287" t="s">
        <v>30</v>
      </c>
      <c r="D23" s="270" t="s">
        <v>50</v>
      </c>
      <c r="E23" s="289" t="s">
        <v>10</v>
      </c>
      <c r="F23" s="274" t="s">
        <v>12</v>
      </c>
      <c r="G23" s="275"/>
      <c r="H23" s="274" t="s">
        <v>31</v>
      </c>
      <c r="I23" s="275"/>
      <c r="J23" s="276" t="s">
        <v>32</v>
      </c>
      <c r="K23" s="275"/>
      <c r="L23" s="277" t="s">
        <v>33</v>
      </c>
      <c r="M23" s="275"/>
      <c r="N23" s="274" t="s">
        <v>34</v>
      </c>
      <c r="O23" s="275"/>
      <c r="P23" s="246" t="s">
        <v>35</v>
      </c>
      <c r="Q23" s="211"/>
      <c r="R23" s="211"/>
      <c r="S23" s="211"/>
      <c r="T23" s="314" t="s">
        <v>107</v>
      </c>
      <c r="U23" s="314"/>
      <c r="V23" s="314"/>
      <c r="W23" s="314"/>
      <c r="X23" s="314"/>
      <c r="Y23" s="211"/>
      <c r="Z23" s="211"/>
    </row>
    <row r="24" spans="1:26" ht="15" customHeight="1" x14ac:dyDescent="0.25">
      <c r="A24" s="211"/>
      <c r="B24" s="286"/>
      <c r="C24" s="288"/>
      <c r="D24" s="271"/>
      <c r="E24" s="290"/>
      <c r="F24" s="14" t="s">
        <v>14</v>
      </c>
      <c r="G24" s="28" t="s">
        <v>15</v>
      </c>
      <c r="H24" s="14" t="s">
        <v>23</v>
      </c>
      <c r="I24" s="28" t="s">
        <v>8</v>
      </c>
      <c r="J24" s="88" t="s">
        <v>23</v>
      </c>
      <c r="K24" s="28" t="s">
        <v>8</v>
      </c>
      <c r="L24" s="85" t="s">
        <v>23</v>
      </c>
      <c r="M24" s="28" t="s">
        <v>8</v>
      </c>
      <c r="N24" s="14" t="s">
        <v>23</v>
      </c>
      <c r="O24" s="28" t="s">
        <v>8</v>
      </c>
      <c r="P24" s="247"/>
      <c r="Q24" s="211"/>
      <c r="R24" s="211"/>
      <c r="S24" s="211"/>
      <c r="T24" s="314"/>
      <c r="U24" s="314"/>
      <c r="V24" s="314"/>
      <c r="W24" s="314"/>
      <c r="X24" s="314"/>
      <c r="Y24" s="211"/>
      <c r="Z24" s="211"/>
    </row>
    <row r="25" spans="1:26" ht="15" customHeight="1" x14ac:dyDescent="0.25">
      <c r="A25" s="211"/>
      <c r="B25" s="208">
        <v>1</v>
      </c>
      <c r="C25" s="5">
        <f t="shared" ref="C25:C31" si="2">H25+J25+L25+N25-P25</f>
        <v>2407.9900000000002</v>
      </c>
      <c r="D25" s="74">
        <v>20</v>
      </c>
      <c r="E25" s="31" t="s">
        <v>53</v>
      </c>
      <c r="F25" s="94"/>
      <c r="G25" s="189"/>
      <c r="H25" s="216">
        <v>609.08000000000004</v>
      </c>
      <c r="I25" s="23">
        <v>1</v>
      </c>
      <c r="J25" s="216">
        <v>606.08000000000004</v>
      </c>
      <c r="K25" s="23">
        <v>1</v>
      </c>
      <c r="L25" s="217">
        <v>593.08000000000004</v>
      </c>
      <c r="M25" s="25">
        <v>3</v>
      </c>
      <c r="N25" s="218">
        <v>599.75</v>
      </c>
      <c r="O25" s="23">
        <v>1</v>
      </c>
      <c r="P25" s="219"/>
      <c r="Q25" s="211"/>
      <c r="R25" s="23">
        <v>1</v>
      </c>
      <c r="S25" s="211"/>
      <c r="T25" s="314"/>
      <c r="U25" s="314"/>
      <c r="V25" s="314"/>
      <c r="W25" s="314"/>
      <c r="X25" s="314"/>
      <c r="Y25" s="211"/>
      <c r="Z25" s="211"/>
    </row>
    <row r="26" spans="1:26" ht="15" customHeight="1" x14ac:dyDescent="0.25">
      <c r="A26" s="211"/>
      <c r="B26" s="208">
        <v>2</v>
      </c>
      <c r="C26" s="5">
        <f t="shared" si="2"/>
        <v>2399.09</v>
      </c>
      <c r="D26" s="74">
        <v>18</v>
      </c>
      <c r="E26" s="43" t="s">
        <v>51</v>
      </c>
      <c r="F26" s="145">
        <f t="shared" ref="F26:F31" si="3">$C$25-C26</f>
        <v>8.9000000000000909</v>
      </c>
      <c r="G26" s="189"/>
      <c r="H26" s="218">
        <v>597.05999999999995</v>
      </c>
      <c r="I26" s="25">
        <v>3</v>
      </c>
      <c r="J26" s="216">
        <v>600.08000000000004</v>
      </c>
      <c r="K26" s="38">
        <v>2</v>
      </c>
      <c r="L26" s="220">
        <v>604.57000000000005</v>
      </c>
      <c r="M26" s="23">
        <v>1</v>
      </c>
      <c r="N26" s="218">
        <v>597.38</v>
      </c>
      <c r="O26" s="38">
        <v>2</v>
      </c>
      <c r="P26" s="219"/>
      <c r="Q26" s="211"/>
      <c r="R26" s="38">
        <v>2</v>
      </c>
      <c r="S26" s="211"/>
      <c r="T26" s="314"/>
      <c r="U26" s="314"/>
      <c r="V26" s="314"/>
      <c r="W26" s="314"/>
      <c r="X26" s="314"/>
      <c r="Y26" s="211"/>
      <c r="Z26" s="211"/>
    </row>
    <row r="27" spans="1:26" ht="15" customHeight="1" x14ac:dyDescent="0.25">
      <c r="A27" s="211"/>
      <c r="B27" s="208">
        <v>3</v>
      </c>
      <c r="C27" s="5">
        <f t="shared" si="2"/>
        <v>2358.0500000000002</v>
      </c>
      <c r="D27" s="74">
        <v>16</v>
      </c>
      <c r="E27" s="45" t="s">
        <v>52</v>
      </c>
      <c r="F27" s="145">
        <f t="shared" si="3"/>
        <v>49.940000000000055</v>
      </c>
      <c r="G27" s="54">
        <f>C26-C27</f>
        <v>41.039999999999964</v>
      </c>
      <c r="H27" s="218">
        <v>591.91999999999996</v>
      </c>
      <c r="I27" s="26">
        <v>5</v>
      </c>
      <c r="J27" s="218">
        <v>593.75</v>
      </c>
      <c r="K27" s="26">
        <v>4</v>
      </c>
      <c r="L27" s="217">
        <v>588.9</v>
      </c>
      <c r="M27" s="26">
        <v>4</v>
      </c>
      <c r="N27" s="218">
        <v>583.48</v>
      </c>
      <c r="O27" s="25">
        <v>3</v>
      </c>
      <c r="P27" s="219"/>
      <c r="Q27" s="211"/>
      <c r="R27" s="25">
        <v>3</v>
      </c>
      <c r="S27" s="211"/>
      <c r="T27" s="314"/>
      <c r="U27" s="314"/>
      <c r="V27" s="314"/>
      <c r="W27" s="314"/>
      <c r="X27" s="314"/>
      <c r="Y27" s="211"/>
      <c r="Z27" s="211"/>
    </row>
    <row r="28" spans="1:26" ht="15" customHeight="1" x14ac:dyDescent="0.25">
      <c r="A28" s="211"/>
      <c r="B28" s="208">
        <v>4</v>
      </c>
      <c r="C28" s="5">
        <f t="shared" si="2"/>
        <v>2320.81</v>
      </c>
      <c r="D28" s="74">
        <v>15</v>
      </c>
      <c r="E28" s="45" t="s">
        <v>125</v>
      </c>
      <c r="F28" s="145">
        <f t="shared" si="3"/>
        <v>87.180000000000291</v>
      </c>
      <c r="G28" s="54">
        <f>C27-C28</f>
        <v>37.240000000000236</v>
      </c>
      <c r="H28" s="216">
        <v>600.46</v>
      </c>
      <c r="I28" s="38">
        <v>2</v>
      </c>
      <c r="J28" s="218">
        <v>599.58000000000004</v>
      </c>
      <c r="K28" s="25">
        <v>3</v>
      </c>
      <c r="L28" s="217">
        <v>594.37</v>
      </c>
      <c r="M28" s="38">
        <v>2</v>
      </c>
      <c r="N28" s="218">
        <v>576.4</v>
      </c>
      <c r="O28" s="52">
        <v>4</v>
      </c>
      <c r="P28" s="219">
        <v>50</v>
      </c>
      <c r="Q28" s="211"/>
      <c r="R28" s="26">
        <v>4</v>
      </c>
      <c r="S28" s="211"/>
      <c r="T28" s="314"/>
      <c r="U28" s="314"/>
      <c r="V28" s="314"/>
      <c r="W28" s="314"/>
      <c r="X28" s="314"/>
      <c r="Y28" s="211"/>
      <c r="Z28" s="211"/>
    </row>
    <row r="29" spans="1:26" ht="15" customHeight="1" x14ac:dyDescent="0.25">
      <c r="A29" s="211"/>
      <c r="B29" s="208">
        <v>5</v>
      </c>
      <c r="C29" s="5">
        <f t="shared" si="2"/>
        <v>2242.9499999999998</v>
      </c>
      <c r="D29" s="75">
        <v>14</v>
      </c>
      <c r="E29" s="45" t="s">
        <v>120</v>
      </c>
      <c r="F29" s="145">
        <f t="shared" si="3"/>
        <v>165.04000000000042</v>
      </c>
      <c r="G29" s="54">
        <f>C28-C29</f>
        <v>77.860000000000127</v>
      </c>
      <c r="H29" s="221">
        <v>587.05999999999995</v>
      </c>
      <c r="I29" s="52">
        <v>6</v>
      </c>
      <c r="J29" s="218">
        <v>574.9</v>
      </c>
      <c r="K29" s="52">
        <v>5</v>
      </c>
      <c r="L29" s="217">
        <v>533.52</v>
      </c>
      <c r="M29" s="52">
        <v>6</v>
      </c>
      <c r="N29" s="218">
        <v>547.47</v>
      </c>
      <c r="O29" s="52">
        <v>5</v>
      </c>
      <c r="P29" s="219"/>
      <c r="Q29" s="211"/>
      <c r="R29" s="52">
        <v>5</v>
      </c>
      <c r="S29" s="211"/>
      <c r="T29" s="314"/>
      <c r="U29" s="314"/>
      <c r="V29" s="314"/>
      <c r="W29" s="314"/>
      <c r="X29" s="314"/>
      <c r="Y29" s="211"/>
      <c r="Z29" s="211"/>
    </row>
    <row r="30" spans="1:26" ht="15" customHeight="1" x14ac:dyDescent="0.25">
      <c r="A30" s="211"/>
      <c r="B30" s="208">
        <v>6</v>
      </c>
      <c r="C30" s="5">
        <f t="shared" si="2"/>
        <v>2179.48</v>
      </c>
      <c r="D30" s="74">
        <v>13</v>
      </c>
      <c r="E30" s="45" t="s">
        <v>74</v>
      </c>
      <c r="F30" s="145">
        <f t="shared" si="3"/>
        <v>228.51000000000022</v>
      </c>
      <c r="G30" s="54">
        <f>C29-C30</f>
        <v>63.4699999999998</v>
      </c>
      <c r="H30" s="221">
        <v>537.6</v>
      </c>
      <c r="I30" s="52">
        <v>7</v>
      </c>
      <c r="J30" s="218">
        <v>564.21</v>
      </c>
      <c r="K30" s="52">
        <v>7</v>
      </c>
      <c r="L30" s="218">
        <v>567.05999999999995</v>
      </c>
      <c r="M30" s="26">
        <v>5</v>
      </c>
      <c r="N30" s="218">
        <v>510.61</v>
      </c>
      <c r="O30" s="26">
        <v>6</v>
      </c>
      <c r="P30" s="219"/>
      <c r="Q30" s="211"/>
      <c r="R30" s="52">
        <v>6</v>
      </c>
      <c r="S30" s="211"/>
      <c r="T30" s="314"/>
      <c r="U30" s="314"/>
      <c r="V30" s="314"/>
      <c r="W30" s="314"/>
      <c r="X30" s="314"/>
      <c r="Y30" s="211"/>
      <c r="Z30" s="211"/>
    </row>
    <row r="31" spans="1:26" ht="15" customHeight="1" x14ac:dyDescent="0.25">
      <c r="A31" s="211"/>
      <c r="B31" s="208" t="s">
        <v>129</v>
      </c>
      <c r="C31" s="5">
        <f t="shared" si="2"/>
        <v>1167.75</v>
      </c>
      <c r="D31" s="74"/>
      <c r="E31" s="31" t="s">
        <v>92</v>
      </c>
      <c r="F31" s="145">
        <f t="shared" si="3"/>
        <v>1240.2400000000002</v>
      </c>
      <c r="G31" s="166">
        <f>C30-C31</f>
        <v>1011.73</v>
      </c>
      <c r="H31" s="218">
        <v>594.6</v>
      </c>
      <c r="I31" s="26">
        <v>4</v>
      </c>
      <c r="J31" s="218">
        <v>573.15</v>
      </c>
      <c r="K31" s="26">
        <v>6</v>
      </c>
      <c r="L31" s="211"/>
      <c r="M31" s="211"/>
      <c r="N31" s="211"/>
      <c r="O31" s="211"/>
      <c r="P31" s="211"/>
      <c r="Q31" s="211"/>
      <c r="R31" s="26">
        <v>7</v>
      </c>
      <c r="S31" s="211"/>
      <c r="T31" s="314"/>
      <c r="U31" s="314"/>
      <c r="V31" s="314"/>
      <c r="W31" s="314"/>
      <c r="X31" s="314"/>
      <c r="Y31" s="211"/>
      <c r="Z31" s="211"/>
    </row>
    <row r="32" spans="1:26" ht="13.5" customHeight="1" thickBot="1" x14ac:dyDescent="0.3">
      <c r="A32" s="211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</row>
    <row r="33" spans="1:26" ht="15" customHeight="1" x14ac:dyDescent="0.25">
      <c r="A33" s="211"/>
      <c r="B33" s="211"/>
      <c r="C33" s="211"/>
      <c r="D33" s="211"/>
      <c r="E33" s="272" t="s">
        <v>10</v>
      </c>
      <c r="F33" s="333" t="s">
        <v>31</v>
      </c>
      <c r="G33" s="333"/>
      <c r="H33" s="333"/>
      <c r="I33" s="333"/>
      <c r="J33" s="334"/>
      <c r="K33" s="332" t="s">
        <v>32</v>
      </c>
      <c r="L33" s="333"/>
      <c r="M33" s="333"/>
      <c r="N33" s="333"/>
      <c r="O33" s="334"/>
      <c r="P33" s="333" t="s">
        <v>33</v>
      </c>
      <c r="Q33" s="333"/>
      <c r="R33" s="333"/>
      <c r="S33" s="333"/>
      <c r="T33" s="334"/>
      <c r="U33" s="332" t="s">
        <v>34</v>
      </c>
      <c r="V33" s="333"/>
      <c r="W33" s="333"/>
      <c r="X33" s="333"/>
      <c r="Y33" s="334"/>
      <c r="Z33" s="211"/>
    </row>
    <row r="34" spans="1:26" ht="15" customHeight="1" x14ac:dyDescent="0.25">
      <c r="A34" s="211"/>
      <c r="B34" s="211"/>
      <c r="C34" s="211"/>
      <c r="D34" s="211"/>
      <c r="E34" s="273"/>
      <c r="F34" s="167" t="s">
        <v>18</v>
      </c>
      <c r="G34" s="34" t="s">
        <v>19</v>
      </c>
      <c r="H34" s="35" t="s">
        <v>20</v>
      </c>
      <c r="I34" s="36" t="s">
        <v>21</v>
      </c>
      <c r="J34" s="19" t="s">
        <v>22</v>
      </c>
      <c r="K34" s="18" t="s">
        <v>18</v>
      </c>
      <c r="L34" s="34" t="s">
        <v>19</v>
      </c>
      <c r="M34" s="35" t="s">
        <v>20</v>
      </c>
      <c r="N34" s="36" t="s">
        <v>21</v>
      </c>
      <c r="O34" s="19" t="s">
        <v>22</v>
      </c>
      <c r="P34" s="167" t="s">
        <v>18</v>
      </c>
      <c r="Q34" s="34" t="s">
        <v>19</v>
      </c>
      <c r="R34" s="35" t="s">
        <v>20</v>
      </c>
      <c r="S34" s="36" t="s">
        <v>21</v>
      </c>
      <c r="T34" s="19" t="s">
        <v>22</v>
      </c>
      <c r="U34" s="18" t="s">
        <v>18</v>
      </c>
      <c r="V34" s="34" t="s">
        <v>19</v>
      </c>
      <c r="W34" s="35" t="s">
        <v>20</v>
      </c>
      <c r="X34" s="36" t="s">
        <v>21</v>
      </c>
      <c r="Y34" s="19" t="s">
        <v>22</v>
      </c>
      <c r="Z34" s="211"/>
    </row>
    <row r="35" spans="1:26" ht="15" customHeight="1" x14ac:dyDescent="0.25">
      <c r="A35" s="211"/>
      <c r="B35" s="211"/>
      <c r="C35" s="211"/>
      <c r="D35" s="211"/>
      <c r="E35" s="168" t="s">
        <v>53</v>
      </c>
      <c r="F35" s="172">
        <v>119</v>
      </c>
      <c r="G35" s="113">
        <v>122</v>
      </c>
      <c r="H35" s="112">
        <v>124.08</v>
      </c>
      <c r="I35" s="113">
        <v>121</v>
      </c>
      <c r="J35" s="112">
        <v>123</v>
      </c>
      <c r="K35" s="117">
        <v>118</v>
      </c>
      <c r="L35" s="113">
        <v>121.08</v>
      </c>
      <c r="M35" s="113">
        <v>122</v>
      </c>
      <c r="N35" s="112">
        <v>123</v>
      </c>
      <c r="O35" s="113">
        <v>122</v>
      </c>
      <c r="P35" s="171">
        <v>116</v>
      </c>
      <c r="Q35" s="113">
        <v>121.08</v>
      </c>
      <c r="R35" s="113">
        <v>122</v>
      </c>
      <c r="S35" s="114">
        <v>119</v>
      </c>
      <c r="T35" s="125">
        <v>115</v>
      </c>
      <c r="U35" s="20">
        <v>114</v>
      </c>
      <c r="V35" s="114">
        <v>118.75</v>
      </c>
      <c r="W35" s="112">
        <v>123</v>
      </c>
      <c r="X35" s="113">
        <v>122</v>
      </c>
      <c r="Y35" s="113">
        <v>122</v>
      </c>
      <c r="Z35" s="211"/>
    </row>
    <row r="36" spans="1:26" ht="15" customHeight="1" x14ac:dyDescent="0.25">
      <c r="A36" s="211"/>
      <c r="B36" s="211"/>
      <c r="C36" s="211"/>
      <c r="D36" s="211"/>
      <c r="E36" s="84" t="s">
        <v>51</v>
      </c>
      <c r="F36" s="120">
        <v>118</v>
      </c>
      <c r="G36" s="114">
        <v>120</v>
      </c>
      <c r="H36" s="113">
        <v>121</v>
      </c>
      <c r="I36" s="118">
        <v>117</v>
      </c>
      <c r="J36" s="113">
        <v>121.06</v>
      </c>
      <c r="K36" s="116">
        <v>119.08</v>
      </c>
      <c r="L36" s="113">
        <v>121</v>
      </c>
      <c r="M36" s="114">
        <v>120</v>
      </c>
      <c r="N36" s="114">
        <v>119</v>
      </c>
      <c r="O36" s="113">
        <v>121</v>
      </c>
      <c r="P36" s="172">
        <v>119.57</v>
      </c>
      <c r="Q36" s="113">
        <v>122</v>
      </c>
      <c r="R36" s="113">
        <v>121</v>
      </c>
      <c r="S36" s="112">
        <v>123</v>
      </c>
      <c r="T36" s="114">
        <v>119</v>
      </c>
      <c r="U36" s="117">
        <v>118</v>
      </c>
      <c r="V36" s="174">
        <v>119</v>
      </c>
      <c r="W36" s="174">
        <v>120</v>
      </c>
      <c r="X36" s="112">
        <v>123.38</v>
      </c>
      <c r="Y36" s="210">
        <v>117</v>
      </c>
      <c r="Z36" s="211"/>
    </row>
    <row r="37" spans="1:26" ht="15" customHeight="1" x14ac:dyDescent="0.25">
      <c r="A37" s="211"/>
      <c r="B37" s="211"/>
      <c r="C37" s="211"/>
      <c r="D37" s="211"/>
      <c r="E37" s="168" t="s">
        <v>52</v>
      </c>
      <c r="F37" s="120">
        <v>117</v>
      </c>
      <c r="G37" s="125">
        <v>115.92</v>
      </c>
      <c r="H37" s="114">
        <v>120</v>
      </c>
      <c r="I37" s="114">
        <v>119</v>
      </c>
      <c r="J37" s="115">
        <v>120</v>
      </c>
      <c r="K37" s="117">
        <v>117</v>
      </c>
      <c r="L37" s="118">
        <v>117</v>
      </c>
      <c r="M37" s="114">
        <v>119.75</v>
      </c>
      <c r="N37" s="113">
        <v>121</v>
      </c>
      <c r="O37" s="115">
        <v>119</v>
      </c>
      <c r="P37" s="171">
        <v>116</v>
      </c>
      <c r="Q37" s="118">
        <v>118</v>
      </c>
      <c r="R37" s="125">
        <v>116</v>
      </c>
      <c r="S37" s="174">
        <v>119</v>
      </c>
      <c r="T37" s="173">
        <v>119.8</v>
      </c>
      <c r="U37" s="126">
        <v>115</v>
      </c>
      <c r="V37" s="125">
        <v>116</v>
      </c>
      <c r="W37" s="124">
        <v>117</v>
      </c>
      <c r="X37" s="129">
        <v>115</v>
      </c>
      <c r="Y37" s="113">
        <v>120.58</v>
      </c>
      <c r="Z37" s="211"/>
    </row>
    <row r="38" spans="1:26" ht="15" customHeight="1" x14ac:dyDescent="0.25">
      <c r="A38" s="211"/>
      <c r="B38" s="211"/>
      <c r="C38" s="211"/>
      <c r="D38" s="211"/>
      <c r="E38" s="84" t="s">
        <v>125</v>
      </c>
      <c r="F38" s="120">
        <v>118</v>
      </c>
      <c r="G38" s="114">
        <v>120</v>
      </c>
      <c r="H38" s="114">
        <v>120</v>
      </c>
      <c r="I38" s="114">
        <v>120</v>
      </c>
      <c r="J38" s="113">
        <v>122.46</v>
      </c>
      <c r="K38" s="117">
        <v>118</v>
      </c>
      <c r="L38" s="113">
        <v>121</v>
      </c>
      <c r="M38" s="114">
        <v>119</v>
      </c>
      <c r="N38" s="113">
        <v>120.58</v>
      </c>
      <c r="O38" s="113">
        <v>121</v>
      </c>
      <c r="P38" s="120">
        <v>118</v>
      </c>
      <c r="Q38" s="118">
        <v>117</v>
      </c>
      <c r="R38" s="118">
        <v>118</v>
      </c>
      <c r="S38" s="114">
        <v>120.37</v>
      </c>
      <c r="T38" s="113">
        <v>121</v>
      </c>
      <c r="U38" s="20">
        <v>106.4</v>
      </c>
      <c r="V38" s="114">
        <v>120</v>
      </c>
      <c r="W38" s="118">
        <v>117</v>
      </c>
      <c r="X38" s="118">
        <v>117</v>
      </c>
      <c r="Y38" s="127">
        <v>116</v>
      </c>
      <c r="Z38" s="211"/>
    </row>
    <row r="39" spans="1:26" ht="15" customHeight="1" x14ac:dyDescent="0.25">
      <c r="A39" s="211"/>
      <c r="B39" s="211"/>
      <c r="C39" s="211"/>
      <c r="D39" s="211"/>
      <c r="E39" s="84" t="s">
        <v>120</v>
      </c>
      <c r="F39" s="152">
        <v>112</v>
      </c>
      <c r="G39" s="118">
        <v>118</v>
      </c>
      <c r="H39" s="114">
        <v>119</v>
      </c>
      <c r="I39" s="118">
        <v>118</v>
      </c>
      <c r="J39" s="115">
        <v>120.06</v>
      </c>
      <c r="K39" s="20">
        <v>113</v>
      </c>
      <c r="L39" s="114">
        <v>119</v>
      </c>
      <c r="M39" s="21">
        <v>110</v>
      </c>
      <c r="N39" s="21">
        <v>113</v>
      </c>
      <c r="O39" s="115">
        <v>119.9</v>
      </c>
      <c r="P39" s="152">
        <v>108</v>
      </c>
      <c r="Q39" s="125">
        <v>116</v>
      </c>
      <c r="R39" s="152">
        <v>97.52</v>
      </c>
      <c r="S39" s="21">
        <v>11</v>
      </c>
      <c r="T39" s="22">
        <v>101</v>
      </c>
      <c r="U39" s="20">
        <v>107</v>
      </c>
      <c r="V39" s="21">
        <v>113</v>
      </c>
      <c r="W39" s="125">
        <v>115.47</v>
      </c>
      <c r="X39" s="21">
        <v>99</v>
      </c>
      <c r="Y39" s="22">
        <v>113</v>
      </c>
      <c r="Z39" s="211"/>
    </row>
    <row r="40" spans="1:26" ht="15" customHeight="1" x14ac:dyDescent="0.25">
      <c r="A40" s="211"/>
      <c r="B40" s="211"/>
      <c r="C40" s="211"/>
      <c r="D40" s="211"/>
      <c r="E40" s="168" t="s">
        <v>74</v>
      </c>
      <c r="F40" s="152">
        <v>112</v>
      </c>
      <c r="G40" s="21">
        <v>111</v>
      </c>
      <c r="H40" s="21">
        <v>113</v>
      </c>
      <c r="I40" s="118">
        <v>116.6</v>
      </c>
      <c r="J40" s="22">
        <v>85</v>
      </c>
      <c r="K40" s="20">
        <v>101</v>
      </c>
      <c r="L40" s="21">
        <v>113</v>
      </c>
      <c r="M40" s="125">
        <v>115</v>
      </c>
      <c r="N40" s="118">
        <v>117</v>
      </c>
      <c r="O40" s="119">
        <v>118.21</v>
      </c>
      <c r="P40" s="152">
        <v>113</v>
      </c>
      <c r="Q40" s="21">
        <v>111</v>
      </c>
      <c r="R40" s="152">
        <v>113</v>
      </c>
      <c r="S40" s="21">
        <v>112</v>
      </c>
      <c r="T40" s="119">
        <v>118.06</v>
      </c>
      <c r="U40" s="20">
        <v>109</v>
      </c>
      <c r="V40" s="125">
        <v>115</v>
      </c>
      <c r="W40" s="21">
        <v>113</v>
      </c>
      <c r="X40" s="21">
        <v>62</v>
      </c>
      <c r="Y40" s="22">
        <v>111.61</v>
      </c>
      <c r="Z40" s="211"/>
    </row>
    <row r="41" spans="1:26" ht="15" customHeight="1" x14ac:dyDescent="0.25">
      <c r="A41" s="211"/>
      <c r="B41" s="211"/>
      <c r="C41" s="211"/>
      <c r="D41" s="211"/>
      <c r="E41" s="168" t="s">
        <v>92</v>
      </c>
      <c r="F41" s="171">
        <v>115.6</v>
      </c>
      <c r="G41" s="114">
        <v>120</v>
      </c>
      <c r="H41" s="114">
        <v>120</v>
      </c>
      <c r="I41" s="114">
        <v>120</v>
      </c>
      <c r="J41" s="115">
        <v>119</v>
      </c>
      <c r="K41" s="126">
        <v>116</v>
      </c>
      <c r="L41" s="21">
        <v>112</v>
      </c>
      <c r="M41" s="118">
        <v>118</v>
      </c>
      <c r="N41" s="21">
        <v>111</v>
      </c>
      <c r="O41" s="127">
        <v>116.15</v>
      </c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</row>
    <row r="42" spans="1:26" ht="13.5" customHeight="1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</row>
    <row r="43" spans="1:26" s="41" customFormat="1" ht="21" x14ac:dyDescent="0.25">
      <c r="A43" s="211"/>
      <c r="B43" s="254" t="s">
        <v>131</v>
      </c>
      <c r="C43" s="254"/>
      <c r="D43" s="254"/>
      <c r="E43" s="254"/>
      <c r="F43" s="254"/>
      <c r="G43" s="254"/>
      <c r="H43" s="254"/>
      <c r="I43" s="254"/>
      <c r="J43" s="254"/>
      <c r="K43" s="254"/>
      <c r="L43" s="211"/>
      <c r="M43" s="254" t="s">
        <v>132</v>
      </c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11"/>
      <c r="Z43" s="211"/>
    </row>
    <row r="44" spans="1:26" ht="15" customHeight="1" x14ac:dyDescent="0.25">
      <c r="A44" s="211"/>
      <c r="B44" s="255" t="s">
        <v>8</v>
      </c>
      <c r="C44" s="256"/>
      <c r="D44" s="259" t="s">
        <v>115</v>
      </c>
      <c r="E44" s="296" t="s">
        <v>10</v>
      </c>
      <c r="F44" s="323" t="s">
        <v>41</v>
      </c>
      <c r="G44" s="2">
        <v>1</v>
      </c>
      <c r="H44" s="2">
        <v>2</v>
      </c>
      <c r="I44" s="12">
        <v>3</v>
      </c>
      <c r="J44" s="2">
        <v>4</v>
      </c>
      <c r="K44" s="13">
        <v>5</v>
      </c>
      <c r="L44" s="211"/>
      <c r="M44" s="255" t="s">
        <v>8</v>
      </c>
      <c r="N44" s="256"/>
      <c r="O44" s="259" t="s">
        <v>115</v>
      </c>
      <c r="P44" s="261" t="s">
        <v>28</v>
      </c>
      <c r="Q44" s="262"/>
      <c r="R44" s="263"/>
      <c r="S44" s="323" t="s">
        <v>41</v>
      </c>
      <c r="T44" s="2">
        <v>1</v>
      </c>
      <c r="U44" s="2">
        <v>2</v>
      </c>
      <c r="V44" s="12">
        <v>3</v>
      </c>
      <c r="W44" s="2">
        <v>4</v>
      </c>
      <c r="X44" s="13">
        <v>5</v>
      </c>
      <c r="Y44" s="211"/>
      <c r="Z44" s="211"/>
    </row>
    <row r="45" spans="1:26" ht="15" customHeight="1" x14ac:dyDescent="0.25">
      <c r="A45" s="211"/>
      <c r="B45" s="257"/>
      <c r="C45" s="258"/>
      <c r="D45" s="260"/>
      <c r="E45" s="296"/>
      <c r="F45" s="324"/>
      <c r="G45" s="37">
        <v>42749</v>
      </c>
      <c r="H45" s="37">
        <v>42791</v>
      </c>
      <c r="I45" s="37">
        <v>42819</v>
      </c>
      <c r="J45" s="37">
        <v>42847</v>
      </c>
      <c r="K45" s="37">
        <v>42882</v>
      </c>
      <c r="L45" s="211"/>
      <c r="M45" s="257"/>
      <c r="N45" s="258"/>
      <c r="O45" s="260"/>
      <c r="P45" s="264"/>
      <c r="Q45" s="265"/>
      <c r="R45" s="266"/>
      <c r="S45" s="324"/>
      <c r="T45" s="37">
        <v>42749</v>
      </c>
      <c r="U45" s="37">
        <v>42791</v>
      </c>
      <c r="V45" s="37">
        <v>42819</v>
      </c>
      <c r="W45" s="37">
        <v>42847</v>
      </c>
      <c r="X45" s="37">
        <v>42882</v>
      </c>
      <c r="Y45" s="211"/>
      <c r="Z45" s="211"/>
    </row>
    <row r="46" spans="1:26" ht="15" customHeight="1" x14ac:dyDescent="0.25">
      <c r="A46" s="211"/>
      <c r="B46" s="207">
        <v>1</v>
      </c>
      <c r="C46" s="8" t="s">
        <v>25</v>
      </c>
      <c r="D46" s="82">
        <f>SUM(G46:J46)</f>
        <v>60</v>
      </c>
      <c r="E46" s="17" t="s">
        <v>54</v>
      </c>
      <c r="F46" s="81"/>
      <c r="G46" s="68">
        <v>20</v>
      </c>
      <c r="H46" s="68">
        <v>20</v>
      </c>
      <c r="I46" s="68">
        <v>20</v>
      </c>
      <c r="J46" s="222"/>
      <c r="K46" s="235" t="s">
        <v>87</v>
      </c>
      <c r="L46" s="211"/>
      <c r="M46" s="226">
        <v>1</v>
      </c>
      <c r="N46" s="319" t="s">
        <v>25</v>
      </c>
      <c r="O46" s="67">
        <f>SUM(T46:X46)</f>
        <v>60</v>
      </c>
      <c r="P46" s="229" t="s">
        <v>48</v>
      </c>
      <c r="Q46" s="230"/>
      <c r="R46" s="231"/>
      <c r="S46" s="317"/>
      <c r="T46" s="68">
        <v>20</v>
      </c>
      <c r="U46" s="68">
        <v>20</v>
      </c>
      <c r="V46" s="68">
        <v>20</v>
      </c>
      <c r="W46" s="206"/>
      <c r="X46" s="206"/>
      <c r="Y46" s="211"/>
      <c r="Z46" s="211"/>
    </row>
    <row r="47" spans="1:26" ht="15" customHeight="1" x14ac:dyDescent="0.25">
      <c r="A47" s="211"/>
      <c r="B47" s="207">
        <v>2</v>
      </c>
      <c r="C47" s="8" t="s">
        <v>25</v>
      </c>
      <c r="D47" s="82">
        <f>SUM(G47:J47)-G47</f>
        <v>54</v>
      </c>
      <c r="E47" s="17" t="s">
        <v>53</v>
      </c>
      <c r="F47" s="79">
        <f t="shared" ref="F47:F56" si="4">D46-D47</f>
        <v>6</v>
      </c>
      <c r="G47" s="199">
        <v>16</v>
      </c>
      <c r="H47" s="69">
        <v>18</v>
      </c>
      <c r="I47" s="70">
        <v>16</v>
      </c>
      <c r="J47" s="68">
        <v>20</v>
      </c>
      <c r="K47" s="236"/>
      <c r="L47" s="211"/>
      <c r="M47" s="227"/>
      <c r="N47" s="320"/>
      <c r="O47" s="67">
        <f>SUM(T47:X47)</f>
        <v>60</v>
      </c>
      <c r="P47" s="229" t="s">
        <v>47</v>
      </c>
      <c r="Q47" s="230"/>
      <c r="R47" s="231"/>
      <c r="S47" s="318"/>
      <c r="T47" s="68">
        <v>20</v>
      </c>
      <c r="U47" s="68">
        <v>20</v>
      </c>
      <c r="V47" s="68">
        <v>20</v>
      </c>
      <c r="W47" s="206"/>
      <c r="X47" s="206"/>
      <c r="Y47" s="211"/>
      <c r="Z47" s="211"/>
    </row>
    <row r="48" spans="1:26" ht="15" customHeight="1" x14ac:dyDescent="0.25">
      <c r="A48" s="211"/>
      <c r="B48" s="207">
        <v>3</v>
      </c>
      <c r="C48" s="9" t="s">
        <v>26</v>
      </c>
      <c r="D48" s="82">
        <f>SUM(G48:J48)</f>
        <v>47</v>
      </c>
      <c r="E48" s="17" t="s">
        <v>51</v>
      </c>
      <c r="F48" s="79">
        <f t="shared" si="4"/>
        <v>7</v>
      </c>
      <c r="G48" s="206"/>
      <c r="H48" s="70">
        <v>16</v>
      </c>
      <c r="I48" s="206">
        <v>13</v>
      </c>
      <c r="J48" s="69">
        <v>18</v>
      </c>
      <c r="K48" s="236"/>
      <c r="L48" s="211"/>
      <c r="M48" s="226">
        <v>2</v>
      </c>
      <c r="N48" s="319" t="s">
        <v>25</v>
      </c>
      <c r="O48" s="67">
        <f>SUM(T48:X48)-T48</f>
        <v>54</v>
      </c>
      <c r="P48" s="229" t="s">
        <v>57</v>
      </c>
      <c r="Q48" s="230"/>
      <c r="R48" s="231"/>
      <c r="S48" s="311">
        <v>6</v>
      </c>
      <c r="T48" s="199">
        <v>16</v>
      </c>
      <c r="U48" s="69">
        <v>18</v>
      </c>
      <c r="V48" s="70">
        <v>16</v>
      </c>
      <c r="W48" s="68">
        <v>20</v>
      </c>
      <c r="X48" s="206"/>
      <c r="Y48" s="211"/>
      <c r="Z48" s="211"/>
    </row>
    <row r="49" spans="1:26" ht="15" customHeight="1" x14ac:dyDescent="0.25">
      <c r="A49" s="211"/>
      <c r="B49" s="207">
        <v>4</v>
      </c>
      <c r="C49" s="9" t="s">
        <v>63</v>
      </c>
      <c r="D49" s="82">
        <f>SUM(G49:J49)</f>
        <v>41</v>
      </c>
      <c r="E49" s="17" t="s">
        <v>52</v>
      </c>
      <c r="F49" s="79">
        <f t="shared" si="4"/>
        <v>6</v>
      </c>
      <c r="G49" s="206"/>
      <c r="H49" s="206">
        <v>13</v>
      </c>
      <c r="I49" s="206">
        <v>12</v>
      </c>
      <c r="J49" s="70">
        <v>16</v>
      </c>
      <c r="K49" s="236"/>
      <c r="L49" s="211"/>
      <c r="M49" s="227"/>
      <c r="N49" s="320"/>
      <c r="O49" s="67">
        <f>SUM(T49:X49)-T49</f>
        <v>54</v>
      </c>
      <c r="P49" s="229" t="s">
        <v>56</v>
      </c>
      <c r="Q49" s="230"/>
      <c r="R49" s="231"/>
      <c r="S49" s="312"/>
      <c r="T49" s="199">
        <v>16</v>
      </c>
      <c r="U49" s="69">
        <v>18</v>
      </c>
      <c r="V49" s="70">
        <v>16</v>
      </c>
      <c r="W49" s="68">
        <v>20</v>
      </c>
      <c r="X49" s="206"/>
      <c r="Y49" s="211"/>
      <c r="Z49" s="211"/>
    </row>
    <row r="50" spans="1:26" ht="15" customHeight="1" x14ac:dyDescent="0.25">
      <c r="A50" s="211"/>
      <c r="B50" s="207">
        <v>5</v>
      </c>
      <c r="C50" s="8" t="s">
        <v>25</v>
      </c>
      <c r="D50" s="82">
        <f>SUM(G50:J50)</f>
        <v>41</v>
      </c>
      <c r="E50" s="17" t="s">
        <v>71</v>
      </c>
      <c r="F50" s="79">
        <f t="shared" si="4"/>
        <v>0</v>
      </c>
      <c r="G50" s="206">
        <v>14</v>
      </c>
      <c r="H50" s="206">
        <v>12</v>
      </c>
      <c r="I50" s="206">
        <v>15</v>
      </c>
      <c r="J50" s="222"/>
      <c r="K50" s="236"/>
      <c r="L50" s="211"/>
      <c r="M50" s="207">
        <v>3</v>
      </c>
      <c r="N50" s="9" t="s">
        <v>26</v>
      </c>
      <c r="O50" s="67">
        <f t="shared" ref="O50:O55" si="5">SUM(T50:X50)</f>
        <v>47</v>
      </c>
      <c r="P50" s="229" t="s">
        <v>58</v>
      </c>
      <c r="Q50" s="230"/>
      <c r="R50" s="231"/>
      <c r="S50" s="206">
        <v>7</v>
      </c>
      <c r="T50" s="206"/>
      <c r="U50" s="70">
        <v>16</v>
      </c>
      <c r="V50" s="206">
        <v>13</v>
      </c>
      <c r="W50" s="69">
        <v>18</v>
      </c>
      <c r="X50" s="206"/>
      <c r="Y50" s="211"/>
      <c r="Z50" s="211"/>
    </row>
    <row r="51" spans="1:26" ht="15" customHeight="1" x14ac:dyDescent="0.25">
      <c r="A51" s="211"/>
      <c r="B51" s="207">
        <v>6</v>
      </c>
      <c r="C51" s="9" t="s">
        <v>42</v>
      </c>
      <c r="D51" s="82">
        <f>SUM(G51:J51)-H51</f>
        <v>37</v>
      </c>
      <c r="E51" s="17" t="s">
        <v>74</v>
      </c>
      <c r="F51" s="79">
        <f t="shared" si="4"/>
        <v>4</v>
      </c>
      <c r="G51" s="206">
        <v>13</v>
      </c>
      <c r="H51" s="200">
        <v>11</v>
      </c>
      <c r="I51" s="206">
        <v>11</v>
      </c>
      <c r="J51" s="206">
        <v>13</v>
      </c>
      <c r="K51" s="236"/>
      <c r="L51" s="211"/>
      <c r="M51" s="226">
        <v>4</v>
      </c>
      <c r="N51" s="321" t="s">
        <v>42</v>
      </c>
      <c r="O51" s="67">
        <f t="shared" si="5"/>
        <v>46</v>
      </c>
      <c r="P51" s="229" t="s">
        <v>93</v>
      </c>
      <c r="Q51" s="230"/>
      <c r="R51" s="231"/>
      <c r="S51" s="311">
        <v>1</v>
      </c>
      <c r="T51" s="206"/>
      <c r="U51" s="206">
        <v>14</v>
      </c>
      <c r="V51" s="206">
        <v>14</v>
      </c>
      <c r="W51" s="69">
        <v>18</v>
      </c>
      <c r="X51" s="206"/>
      <c r="Y51" s="211"/>
      <c r="Z51" s="211"/>
    </row>
    <row r="52" spans="1:26" ht="15" customHeight="1" x14ac:dyDescent="0.25">
      <c r="A52" s="211"/>
      <c r="B52" s="207">
        <v>7</v>
      </c>
      <c r="C52" s="9" t="s">
        <v>42</v>
      </c>
      <c r="D52" s="82">
        <f>SUM(G52:J52)</f>
        <v>33</v>
      </c>
      <c r="E52" s="143" t="s">
        <v>49</v>
      </c>
      <c r="F52" s="79">
        <f t="shared" si="4"/>
        <v>4</v>
      </c>
      <c r="G52" s="69">
        <v>18</v>
      </c>
      <c r="H52" s="7"/>
      <c r="I52" s="206"/>
      <c r="J52" s="206">
        <v>15</v>
      </c>
      <c r="K52" s="236"/>
      <c r="L52" s="211"/>
      <c r="M52" s="227"/>
      <c r="N52" s="322"/>
      <c r="O52" s="67">
        <f t="shared" si="5"/>
        <v>46</v>
      </c>
      <c r="P52" s="229" t="s">
        <v>94</v>
      </c>
      <c r="Q52" s="230"/>
      <c r="R52" s="231"/>
      <c r="S52" s="312"/>
      <c r="T52" s="206"/>
      <c r="U52" s="206">
        <v>14</v>
      </c>
      <c r="V52" s="206">
        <v>14</v>
      </c>
      <c r="W52" s="69">
        <v>18</v>
      </c>
      <c r="X52" s="206"/>
      <c r="Y52" s="211"/>
      <c r="Z52" s="211"/>
    </row>
    <row r="53" spans="1:26" ht="15" customHeight="1" x14ac:dyDescent="0.25">
      <c r="A53" s="211"/>
      <c r="B53" s="207">
        <v>8</v>
      </c>
      <c r="C53" s="10" t="s">
        <v>113</v>
      </c>
      <c r="D53" s="82">
        <f>SUM(G53:J53)</f>
        <v>33</v>
      </c>
      <c r="E53" s="17" t="s">
        <v>46</v>
      </c>
      <c r="F53" s="79">
        <f t="shared" si="4"/>
        <v>0</v>
      </c>
      <c r="G53" s="206"/>
      <c r="H53" s="206">
        <v>15</v>
      </c>
      <c r="I53" s="69">
        <v>18</v>
      </c>
      <c r="J53" s="222"/>
      <c r="K53" s="236"/>
      <c r="L53" s="211"/>
      <c r="M53" s="207">
        <v>5</v>
      </c>
      <c r="N53" s="9" t="s">
        <v>66</v>
      </c>
      <c r="O53" s="67">
        <f t="shared" si="5"/>
        <v>41</v>
      </c>
      <c r="P53" s="229" t="s">
        <v>96</v>
      </c>
      <c r="Q53" s="230"/>
      <c r="R53" s="231"/>
      <c r="S53" s="206">
        <v>5</v>
      </c>
      <c r="T53" s="206"/>
      <c r="U53" s="206">
        <v>13</v>
      </c>
      <c r="V53" s="206">
        <v>12</v>
      </c>
      <c r="W53" s="70">
        <v>16</v>
      </c>
      <c r="X53" s="206"/>
      <c r="Y53" s="211"/>
      <c r="Z53" s="211"/>
    </row>
    <row r="54" spans="1:26" ht="15" customHeight="1" x14ac:dyDescent="0.25">
      <c r="A54" s="211"/>
      <c r="B54" s="207">
        <v>9</v>
      </c>
      <c r="C54" s="10" t="s">
        <v>68</v>
      </c>
      <c r="D54" s="82">
        <f>SUM(G54:J54)</f>
        <v>28</v>
      </c>
      <c r="E54" s="143" t="s">
        <v>91</v>
      </c>
      <c r="F54" s="79">
        <f t="shared" si="4"/>
        <v>5</v>
      </c>
      <c r="G54" s="206"/>
      <c r="H54" s="206">
        <v>14</v>
      </c>
      <c r="I54" s="206">
        <v>14</v>
      </c>
      <c r="J54" s="222"/>
      <c r="K54" s="236"/>
      <c r="L54" s="211"/>
      <c r="M54" s="226">
        <v>6</v>
      </c>
      <c r="N54" s="327" t="s">
        <v>27</v>
      </c>
      <c r="O54" s="67">
        <f t="shared" si="5"/>
        <v>41</v>
      </c>
      <c r="P54" s="229" t="s">
        <v>45</v>
      </c>
      <c r="Q54" s="230"/>
      <c r="R54" s="231"/>
      <c r="S54" s="311">
        <v>0</v>
      </c>
      <c r="T54" s="206">
        <v>14</v>
      </c>
      <c r="U54" s="206">
        <v>12</v>
      </c>
      <c r="V54" s="206">
        <v>15</v>
      </c>
      <c r="W54" s="206"/>
      <c r="X54" s="206"/>
      <c r="Y54" s="211"/>
      <c r="Z54" s="211"/>
    </row>
    <row r="55" spans="1:26" ht="15" customHeight="1" x14ac:dyDescent="0.25">
      <c r="A55" s="211"/>
      <c r="B55" s="207">
        <v>10</v>
      </c>
      <c r="C55" s="8" t="s">
        <v>25</v>
      </c>
      <c r="D55" s="82">
        <f>SUM(G55:J55)</f>
        <v>15</v>
      </c>
      <c r="E55" s="17" t="s">
        <v>61</v>
      </c>
      <c r="F55" s="79">
        <f t="shared" si="4"/>
        <v>13</v>
      </c>
      <c r="G55" s="206">
        <v>15</v>
      </c>
      <c r="H55" s="206"/>
      <c r="I55" s="206"/>
      <c r="J55" s="206"/>
      <c r="K55" s="236"/>
      <c r="L55" s="211"/>
      <c r="M55" s="227"/>
      <c r="N55" s="328"/>
      <c r="O55" s="67">
        <f t="shared" si="5"/>
        <v>41</v>
      </c>
      <c r="P55" s="229" t="s">
        <v>73</v>
      </c>
      <c r="Q55" s="230"/>
      <c r="R55" s="231"/>
      <c r="S55" s="312"/>
      <c r="T55" s="206">
        <v>14</v>
      </c>
      <c r="U55" s="206">
        <v>12</v>
      </c>
      <c r="V55" s="206">
        <v>15</v>
      </c>
      <c r="W55" s="206"/>
      <c r="X55" s="206"/>
      <c r="Y55" s="211"/>
      <c r="Z55" s="211"/>
    </row>
    <row r="56" spans="1:26" ht="15" customHeight="1" x14ac:dyDescent="0.25">
      <c r="A56" s="211"/>
      <c r="B56" s="207">
        <v>11</v>
      </c>
      <c r="C56" s="207" t="s">
        <v>24</v>
      </c>
      <c r="D56" s="82">
        <f>SUM(G56:J56)</f>
        <v>14</v>
      </c>
      <c r="E56" s="17" t="s">
        <v>120</v>
      </c>
      <c r="F56" s="79">
        <f t="shared" si="4"/>
        <v>1</v>
      </c>
      <c r="G56" s="206"/>
      <c r="H56" s="206"/>
      <c r="I56" s="206"/>
      <c r="J56" s="206">
        <v>14</v>
      </c>
      <c r="K56" s="236"/>
      <c r="L56" s="211"/>
      <c r="M56" s="226">
        <v>7</v>
      </c>
      <c r="N56" s="319" t="s">
        <v>25</v>
      </c>
      <c r="O56" s="67">
        <f>SUM(T56:X56)-U56</f>
        <v>39</v>
      </c>
      <c r="P56" s="229" t="s">
        <v>7</v>
      </c>
      <c r="Q56" s="230"/>
      <c r="R56" s="231"/>
      <c r="S56" s="311">
        <v>2</v>
      </c>
      <c r="T56" s="206">
        <v>15</v>
      </c>
      <c r="U56" s="200">
        <v>11</v>
      </c>
      <c r="V56" s="206">
        <v>11</v>
      </c>
      <c r="W56" s="206">
        <v>13</v>
      </c>
      <c r="X56" s="206"/>
      <c r="Y56" s="211"/>
      <c r="Z56" s="211"/>
    </row>
    <row r="57" spans="1:26" ht="15" customHeight="1" x14ac:dyDescent="0.25">
      <c r="A57" s="211"/>
      <c r="B57" s="207"/>
      <c r="C57" s="207"/>
      <c r="D57" s="82"/>
      <c r="E57" s="17"/>
      <c r="F57" s="79"/>
      <c r="G57" s="206"/>
      <c r="H57" s="206"/>
      <c r="I57" s="206"/>
      <c r="J57" s="206"/>
      <c r="K57" s="236"/>
      <c r="L57" s="211"/>
      <c r="M57" s="227"/>
      <c r="N57" s="320"/>
      <c r="O57" s="67">
        <f>SUM(T57:X57)-U57</f>
        <v>39</v>
      </c>
      <c r="P57" s="229" t="s">
        <v>79</v>
      </c>
      <c r="Q57" s="230"/>
      <c r="R57" s="231"/>
      <c r="S57" s="312"/>
      <c r="T57" s="206">
        <v>15</v>
      </c>
      <c r="U57" s="200">
        <v>11</v>
      </c>
      <c r="V57" s="206">
        <v>11</v>
      </c>
      <c r="W57" s="206">
        <v>13</v>
      </c>
      <c r="X57" s="206"/>
      <c r="Y57" s="211"/>
      <c r="Z57" s="211"/>
    </row>
    <row r="58" spans="1:26" ht="15" customHeight="1" x14ac:dyDescent="0.25">
      <c r="A58" s="211"/>
      <c r="B58" s="207"/>
      <c r="C58" s="207"/>
      <c r="D58" s="82"/>
      <c r="E58" s="17"/>
      <c r="F58" s="79"/>
      <c r="G58" s="206"/>
      <c r="H58" s="206"/>
      <c r="I58" s="206"/>
      <c r="J58" s="206"/>
      <c r="K58" s="236"/>
      <c r="L58" s="211"/>
      <c r="M58" s="207">
        <v>8</v>
      </c>
      <c r="N58" s="9" t="s">
        <v>42</v>
      </c>
      <c r="O58" s="67">
        <f>SUM(T58:X58)-U58</f>
        <v>37</v>
      </c>
      <c r="P58" s="229" t="s">
        <v>72</v>
      </c>
      <c r="Q58" s="230"/>
      <c r="R58" s="231"/>
      <c r="S58" s="206">
        <v>2</v>
      </c>
      <c r="T58" s="206">
        <v>13</v>
      </c>
      <c r="U58" s="200">
        <v>11</v>
      </c>
      <c r="V58" s="206">
        <v>11</v>
      </c>
      <c r="W58" s="206">
        <v>13</v>
      </c>
      <c r="X58" s="206"/>
      <c r="Y58" s="211"/>
      <c r="Z58" s="211"/>
    </row>
    <row r="59" spans="1:26" ht="15" customHeight="1" x14ac:dyDescent="0.25">
      <c r="A59" s="211"/>
      <c r="B59" s="207"/>
      <c r="C59" s="207"/>
      <c r="D59" s="82"/>
      <c r="E59" s="17"/>
      <c r="F59" s="79"/>
      <c r="G59" s="206"/>
      <c r="H59" s="206"/>
      <c r="I59" s="206"/>
      <c r="J59" s="206"/>
      <c r="K59" s="236"/>
      <c r="L59" s="211"/>
      <c r="M59" s="226">
        <v>9</v>
      </c>
      <c r="N59" s="321" t="s">
        <v>42</v>
      </c>
      <c r="O59" s="67">
        <f t="shared" ref="O59:O75" si="6">SUM(T59:X59)</f>
        <v>33</v>
      </c>
      <c r="P59" s="229" t="s">
        <v>75</v>
      </c>
      <c r="Q59" s="230"/>
      <c r="R59" s="231"/>
      <c r="S59" s="311">
        <v>4</v>
      </c>
      <c r="T59" s="69">
        <v>18</v>
      </c>
      <c r="U59" s="6"/>
      <c r="V59" s="206"/>
      <c r="W59" s="206">
        <v>15</v>
      </c>
      <c r="X59" s="206"/>
      <c r="Y59" s="211"/>
      <c r="Z59" s="211"/>
    </row>
    <row r="60" spans="1:26" ht="15" customHeight="1" x14ac:dyDescent="0.25">
      <c r="A60" s="211"/>
      <c r="B60" s="207"/>
      <c r="C60" s="207"/>
      <c r="D60" s="82"/>
      <c r="E60" s="17"/>
      <c r="F60" s="79"/>
      <c r="G60" s="206"/>
      <c r="H60" s="206"/>
      <c r="I60" s="206"/>
      <c r="J60" s="206"/>
      <c r="K60" s="236"/>
      <c r="L60" s="211"/>
      <c r="M60" s="227"/>
      <c r="N60" s="322"/>
      <c r="O60" s="67">
        <f t="shared" si="6"/>
        <v>33</v>
      </c>
      <c r="P60" s="229" t="s">
        <v>29</v>
      </c>
      <c r="Q60" s="230"/>
      <c r="R60" s="231"/>
      <c r="S60" s="312"/>
      <c r="T60" s="69">
        <v>18</v>
      </c>
      <c r="U60" s="7"/>
      <c r="V60" s="206"/>
      <c r="W60" s="206">
        <v>15</v>
      </c>
      <c r="X60" s="206"/>
      <c r="Y60" s="211"/>
      <c r="Z60" s="211"/>
    </row>
    <row r="61" spans="1:26" ht="15" customHeight="1" x14ac:dyDescent="0.25">
      <c r="A61" s="211"/>
      <c r="B61" s="207"/>
      <c r="C61" s="207"/>
      <c r="D61" s="82"/>
      <c r="E61" s="17"/>
      <c r="F61" s="79"/>
      <c r="G61" s="206"/>
      <c r="H61" s="206"/>
      <c r="I61" s="206"/>
      <c r="J61" s="206"/>
      <c r="K61" s="236"/>
      <c r="L61" s="211"/>
      <c r="M61" s="226">
        <v>10</v>
      </c>
      <c r="N61" s="327" t="s">
        <v>130</v>
      </c>
      <c r="O61" s="67">
        <f t="shared" si="6"/>
        <v>33</v>
      </c>
      <c r="P61" s="229" t="s">
        <v>4</v>
      </c>
      <c r="Q61" s="230"/>
      <c r="R61" s="231"/>
      <c r="S61" s="311">
        <v>0</v>
      </c>
      <c r="T61" s="206"/>
      <c r="U61" s="206">
        <v>15</v>
      </c>
      <c r="V61" s="69">
        <v>18</v>
      </c>
      <c r="W61" s="206"/>
      <c r="X61" s="206"/>
      <c r="Y61" s="211"/>
      <c r="Z61" s="211"/>
    </row>
    <row r="62" spans="1:26" ht="15" customHeight="1" x14ac:dyDescent="0.25">
      <c r="A62" s="211"/>
      <c r="B62" s="207"/>
      <c r="C62" s="207"/>
      <c r="D62" s="82"/>
      <c r="E62" s="17"/>
      <c r="F62" s="79"/>
      <c r="G62" s="206"/>
      <c r="H62" s="206"/>
      <c r="I62" s="206"/>
      <c r="J62" s="206"/>
      <c r="K62" s="236"/>
      <c r="L62" s="211"/>
      <c r="M62" s="227"/>
      <c r="N62" s="328"/>
      <c r="O62" s="67">
        <f t="shared" si="6"/>
        <v>33</v>
      </c>
      <c r="P62" s="229" t="s">
        <v>5</v>
      </c>
      <c r="Q62" s="230"/>
      <c r="R62" s="231"/>
      <c r="S62" s="312"/>
      <c r="T62" s="206"/>
      <c r="U62" s="206">
        <v>15</v>
      </c>
      <c r="V62" s="69">
        <v>18</v>
      </c>
      <c r="W62" s="206"/>
      <c r="X62" s="206"/>
      <c r="Y62" s="211"/>
      <c r="Z62" s="211"/>
    </row>
    <row r="63" spans="1:26" ht="15" customHeight="1" x14ac:dyDescent="0.25">
      <c r="A63" s="211"/>
      <c r="B63" s="207"/>
      <c r="C63" s="207"/>
      <c r="D63" s="82"/>
      <c r="E63" s="17"/>
      <c r="F63" s="79"/>
      <c r="G63" s="206"/>
      <c r="H63" s="206"/>
      <c r="I63" s="206"/>
      <c r="J63" s="206"/>
      <c r="K63" s="236"/>
      <c r="L63" s="211"/>
      <c r="M63" s="207">
        <v>11</v>
      </c>
      <c r="N63" s="10" t="s">
        <v>130</v>
      </c>
      <c r="O63" s="67">
        <f t="shared" si="6"/>
        <v>29</v>
      </c>
      <c r="P63" s="229" t="s">
        <v>55</v>
      </c>
      <c r="Q63" s="230"/>
      <c r="R63" s="231"/>
      <c r="S63" s="206">
        <v>4</v>
      </c>
      <c r="T63" s="206"/>
      <c r="U63" s="70">
        <v>16</v>
      </c>
      <c r="V63" s="206">
        <v>13</v>
      </c>
      <c r="W63" s="206"/>
      <c r="X63" s="206"/>
      <c r="Y63" s="211"/>
      <c r="Z63" s="211"/>
    </row>
    <row r="64" spans="1:26" ht="15" customHeight="1" x14ac:dyDescent="0.25">
      <c r="A64" s="211"/>
      <c r="B64" s="207"/>
      <c r="C64" s="207"/>
      <c r="D64" s="82"/>
      <c r="E64" s="17"/>
      <c r="F64" s="79"/>
      <c r="G64" s="206"/>
      <c r="H64" s="206"/>
      <c r="I64" s="206"/>
      <c r="J64" s="206"/>
      <c r="K64" s="236"/>
      <c r="L64" s="211"/>
      <c r="M64" s="207">
        <v>12</v>
      </c>
      <c r="N64" s="10" t="s">
        <v>67</v>
      </c>
      <c r="O64" s="67">
        <f t="shared" si="6"/>
        <v>26</v>
      </c>
      <c r="P64" s="229" t="s">
        <v>77</v>
      </c>
      <c r="Q64" s="230"/>
      <c r="R64" s="231"/>
      <c r="S64" s="206">
        <v>3</v>
      </c>
      <c r="T64" s="206">
        <v>14</v>
      </c>
      <c r="U64" s="206">
        <v>12</v>
      </c>
      <c r="V64" s="206"/>
      <c r="W64" s="206"/>
      <c r="X64" s="206"/>
      <c r="Y64" s="211"/>
      <c r="Z64" s="211"/>
    </row>
    <row r="65" spans="1:26" ht="15" customHeight="1" x14ac:dyDescent="0.25">
      <c r="A65" s="211"/>
      <c r="B65" s="207"/>
      <c r="C65" s="207"/>
      <c r="D65" s="82"/>
      <c r="E65" s="17"/>
      <c r="F65" s="79"/>
      <c r="G65" s="206"/>
      <c r="H65" s="206"/>
      <c r="I65" s="206"/>
      <c r="J65" s="206"/>
      <c r="K65" s="236"/>
      <c r="L65" s="211"/>
      <c r="M65" s="207">
        <v>13</v>
      </c>
      <c r="N65" s="10" t="s">
        <v>67</v>
      </c>
      <c r="O65" s="67">
        <f t="shared" si="6"/>
        <v>25</v>
      </c>
      <c r="P65" s="229" t="s">
        <v>97</v>
      </c>
      <c r="Q65" s="230"/>
      <c r="R65" s="231"/>
      <c r="S65" s="206">
        <v>1</v>
      </c>
      <c r="T65" s="206"/>
      <c r="U65" s="206">
        <v>13</v>
      </c>
      <c r="V65" s="206">
        <v>12</v>
      </c>
      <c r="W65" s="206"/>
      <c r="X65" s="206"/>
      <c r="Y65" s="211"/>
      <c r="Z65" s="211"/>
    </row>
    <row r="66" spans="1:26" ht="15" customHeight="1" x14ac:dyDescent="0.25">
      <c r="A66" s="211"/>
      <c r="B66" s="207"/>
      <c r="C66" s="207"/>
      <c r="D66" s="82"/>
      <c r="E66" s="207"/>
      <c r="F66" s="79"/>
      <c r="G66" s="80"/>
      <c r="H66" s="206"/>
      <c r="I66" s="206"/>
      <c r="J66" s="206"/>
      <c r="K66" s="237"/>
      <c r="L66" s="211"/>
      <c r="M66" s="226">
        <v>14</v>
      </c>
      <c r="N66" s="226" t="s">
        <v>24</v>
      </c>
      <c r="O66" s="67">
        <f t="shared" si="6"/>
        <v>16</v>
      </c>
      <c r="P66" s="229" t="s">
        <v>119</v>
      </c>
      <c r="Q66" s="230"/>
      <c r="R66" s="231"/>
      <c r="S66" s="311">
        <v>9</v>
      </c>
      <c r="T66" s="206"/>
      <c r="U66" s="206"/>
      <c r="V66" s="206"/>
      <c r="W66" s="70">
        <v>16</v>
      </c>
      <c r="X66" s="206"/>
      <c r="Y66" s="211"/>
      <c r="Z66" s="211"/>
    </row>
    <row r="67" spans="1:26" ht="15" customHeight="1" x14ac:dyDescent="0.25">
      <c r="A67" s="211"/>
      <c r="B67" s="8" t="s">
        <v>25</v>
      </c>
      <c r="C67" s="9" t="s">
        <v>26</v>
      </c>
      <c r="D67" s="9" t="s">
        <v>42</v>
      </c>
      <c r="E67" s="9" t="s">
        <v>63</v>
      </c>
      <c r="F67" s="9" t="s">
        <v>66</v>
      </c>
      <c r="G67" s="10" t="s">
        <v>67</v>
      </c>
      <c r="H67" s="10" t="s">
        <v>68</v>
      </c>
      <c r="I67" s="10" t="s">
        <v>43</v>
      </c>
      <c r="J67" s="10" t="s">
        <v>27</v>
      </c>
      <c r="K67" s="207" t="s">
        <v>24</v>
      </c>
      <c r="L67" s="211"/>
      <c r="M67" s="227"/>
      <c r="N67" s="227"/>
      <c r="O67" s="67">
        <f t="shared" si="6"/>
        <v>16</v>
      </c>
      <c r="P67" s="229" t="s">
        <v>118</v>
      </c>
      <c r="Q67" s="230"/>
      <c r="R67" s="231"/>
      <c r="S67" s="312"/>
      <c r="T67" s="206"/>
      <c r="U67" s="206"/>
      <c r="V67" s="206"/>
      <c r="W67" s="70">
        <v>16</v>
      </c>
      <c r="X67" s="206"/>
      <c r="Y67" s="211"/>
      <c r="Z67" s="211"/>
    </row>
    <row r="68" spans="1:26" ht="15" customHeight="1" x14ac:dyDescent="0.25">
      <c r="A68" s="211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07">
        <v>15</v>
      </c>
      <c r="N68" s="10" t="s">
        <v>68</v>
      </c>
      <c r="O68" s="67">
        <f t="shared" si="6"/>
        <v>15</v>
      </c>
      <c r="P68" s="229" t="s">
        <v>6</v>
      </c>
      <c r="Q68" s="230"/>
      <c r="R68" s="231"/>
      <c r="S68" s="206">
        <v>1</v>
      </c>
      <c r="T68" s="206">
        <v>15</v>
      </c>
      <c r="U68" s="206"/>
      <c r="V68" s="206"/>
      <c r="W68" s="206"/>
      <c r="X68" s="206"/>
      <c r="Y68" s="211"/>
      <c r="Z68" s="211"/>
    </row>
    <row r="69" spans="1:26" ht="15" customHeight="1" x14ac:dyDescent="0.25">
      <c r="A69" s="211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07">
        <v>16</v>
      </c>
      <c r="N69" s="207" t="s">
        <v>24</v>
      </c>
      <c r="O69" s="67">
        <f t="shared" si="6"/>
        <v>15</v>
      </c>
      <c r="P69" s="229" t="s">
        <v>124</v>
      </c>
      <c r="Q69" s="230"/>
      <c r="R69" s="231"/>
      <c r="S69" s="206">
        <v>0</v>
      </c>
      <c r="T69" s="206"/>
      <c r="U69" s="206"/>
      <c r="V69" s="206"/>
      <c r="W69" s="206">
        <v>15</v>
      </c>
      <c r="X69" s="206"/>
      <c r="Y69" s="211"/>
      <c r="Z69" s="211"/>
    </row>
    <row r="70" spans="1:26" ht="15" customHeight="1" x14ac:dyDescent="0.25">
      <c r="A70" s="211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07">
        <v>17</v>
      </c>
      <c r="N70" s="10" t="s">
        <v>67</v>
      </c>
      <c r="O70" s="67">
        <f t="shared" si="6"/>
        <v>14</v>
      </c>
      <c r="P70" s="229" t="s">
        <v>111</v>
      </c>
      <c r="Q70" s="230"/>
      <c r="R70" s="231"/>
      <c r="S70" s="206">
        <v>1</v>
      </c>
      <c r="T70" s="206"/>
      <c r="U70" s="206"/>
      <c r="V70" s="206">
        <v>14</v>
      </c>
      <c r="W70" s="206"/>
      <c r="X70" s="206"/>
      <c r="Y70" s="211"/>
      <c r="Z70" s="211"/>
    </row>
    <row r="71" spans="1:26" ht="15" customHeight="1" x14ac:dyDescent="0.25">
      <c r="A71" s="211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26">
        <v>18</v>
      </c>
      <c r="N71" s="329" t="s">
        <v>24</v>
      </c>
      <c r="O71" s="67">
        <f t="shared" si="6"/>
        <v>14</v>
      </c>
      <c r="P71" s="229" t="s">
        <v>123</v>
      </c>
      <c r="Q71" s="230"/>
      <c r="R71" s="231"/>
      <c r="S71" s="311">
        <v>0</v>
      </c>
      <c r="T71" s="206"/>
      <c r="U71" s="206"/>
      <c r="V71" s="206"/>
      <c r="W71" s="206">
        <v>14</v>
      </c>
      <c r="X71" s="206"/>
      <c r="Y71" s="211"/>
      <c r="Z71" s="211"/>
    </row>
    <row r="72" spans="1:26" ht="15" customHeight="1" x14ac:dyDescent="0.25">
      <c r="A72" s="211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28"/>
      <c r="N72" s="330"/>
      <c r="O72" s="67">
        <f t="shared" si="6"/>
        <v>14</v>
      </c>
      <c r="P72" s="229" t="s">
        <v>121</v>
      </c>
      <c r="Q72" s="230"/>
      <c r="R72" s="231"/>
      <c r="S72" s="313"/>
      <c r="T72" s="206"/>
      <c r="U72" s="206"/>
      <c r="V72" s="206"/>
      <c r="W72" s="206">
        <v>14</v>
      </c>
      <c r="X72" s="206"/>
      <c r="Y72" s="211"/>
      <c r="Z72" s="211"/>
    </row>
    <row r="73" spans="1:26" ht="15" customHeight="1" x14ac:dyDescent="0.25">
      <c r="A73" s="211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27"/>
      <c r="N73" s="331"/>
      <c r="O73" s="67">
        <f t="shared" si="6"/>
        <v>14</v>
      </c>
      <c r="P73" s="229" t="s">
        <v>122</v>
      </c>
      <c r="Q73" s="230"/>
      <c r="R73" s="231"/>
      <c r="S73" s="312"/>
      <c r="T73" s="206"/>
      <c r="U73" s="206"/>
      <c r="V73" s="206"/>
      <c r="W73" s="206">
        <v>14</v>
      </c>
      <c r="X73" s="206"/>
      <c r="Y73" s="211"/>
      <c r="Z73" s="211"/>
    </row>
    <row r="74" spans="1:26" ht="15" customHeight="1" x14ac:dyDescent="0.25">
      <c r="A74" s="211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07">
        <v>19</v>
      </c>
      <c r="N74" s="10" t="s">
        <v>113</v>
      </c>
      <c r="O74" s="67">
        <f t="shared" si="6"/>
        <v>13</v>
      </c>
      <c r="P74" s="229" t="s">
        <v>95</v>
      </c>
      <c r="Q74" s="230"/>
      <c r="R74" s="231"/>
      <c r="S74" s="206">
        <v>1</v>
      </c>
      <c r="T74" s="206"/>
      <c r="U74" s="206">
        <v>13</v>
      </c>
      <c r="V74" s="206"/>
      <c r="W74" s="206"/>
      <c r="X74" s="206"/>
      <c r="Y74" s="211"/>
      <c r="Z74" s="211"/>
    </row>
    <row r="75" spans="1:26" ht="15" customHeight="1" x14ac:dyDescent="0.25">
      <c r="A75" s="211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07">
        <v>20</v>
      </c>
      <c r="N75" s="10" t="s">
        <v>113</v>
      </c>
      <c r="O75" s="67">
        <f t="shared" si="6"/>
        <v>12</v>
      </c>
      <c r="P75" s="229" t="s">
        <v>117</v>
      </c>
      <c r="Q75" s="230"/>
      <c r="R75" s="231"/>
      <c r="S75" s="206">
        <v>1</v>
      </c>
      <c r="T75" s="206"/>
      <c r="U75" s="206"/>
      <c r="V75" s="206">
        <v>12</v>
      </c>
      <c r="W75" s="206"/>
      <c r="X75" s="206"/>
      <c r="Y75" s="211"/>
      <c r="Z75" s="211"/>
    </row>
    <row r="76" spans="1:26" ht="13.5" customHeight="1" x14ac:dyDescent="0.25">
      <c r="A76" s="211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</row>
    <row r="77" spans="1:26" ht="13.5" customHeight="1" x14ac:dyDescent="0.25">
      <c r="A77" s="211"/>
      <c r="B77" s="211"/>
      <c r="C77" s="211"/>
      <c r="D77" s="225" t="s">
        <v>69</v>
      </c>
      <c r="E77" s="225"/>
      <c r="F77" s="225"/>
      <c r="G77" s="225"/>
      <c r="H77" s="225"/>
      <c r="I77" s="225"/>
      <c r="J77" s="211"/>
      <c r="K77" s="225" t="s">
        <v>88</v>
      </c>
      <c r="L77" s="225"/>
      <c r="M77" s="225"/>
      <c r="N77" s="225"/>
      <c r="O77" s="225"/>
      <c r="P77" s="225"/>
      <c r="Q77" s="211"/>
      <c r="R77" s="211"/>
      <c r="S77" s="211"/>
      <c r="T77" s="211"/>
      <c r="U77" s="211"/>
      <c r="V77" s="211"/>
      <c r="W77" s="211"/>
      <c r="X77" s="211"/>
      <c r="Y77" s="211"/>
      <c r="Z77" s="211"/>
    </row>
    <row r="78" spans="1:26" ht="13.5" customHeight="1" x14ac:dyDescent="0.25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</row>
    <row r="79" spans="1:26" ht="13.5" customHeight="1" x14ac:dyDescent="0.25"/>
    <row r="80" spans="1:26" ht="13.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sortState ref="P70:X71">
    <sortCondition descending="1" ref="P70"/>
  </sortState>
  <mergeCells count="159">
    <mergeCell ref="P58:R58"/>
    <mergeCell ref="P59:R59"/>
    <mergeCell ref="F15:H15"/>
    <mergeCell ref="F16:H16"/>
    <mergeCell ref="P66:R66"/>
    <mergeCell ref="P67:R67"/>
    <mergeCell ref="P68:R68"/>
    <mergeCell ref="P75:R75"/>
    <mergeCell ref="D77:I77"/>
    <mergeCell ref="K77:P77"/>
    <mergeCell ref="P63:R63"/>
    <mergeCell ref="P64:R64"/>
    <mergeCell ref="P52:R52"/>
    <mergeCell ref="J23:K23"/>
    <mergeCell ref="L23:M23"/>
    <mergeCell ref="N23:O23"/>
    <mergeCell ref="P23:P24"/>
    <mergeCell ref="F20:H20"/>
    <mergeCell ref="F21:H21"/>
    <mergeCell ref="K46:K66"/>
    <mergeCell ref="M46:M47"/>
    <mergeCell ref="N46:N47"/>
    <mergeCell ref="P46:R46"/>
    <mergeCell ref="S46:S47"/>
    <mergeCell ref="P47:R47"/>
    <mergeCell ref="M48:M49"/>
    <mergeCell ref="N48:N49"/>
    <mergeCell ref="P53:R53"/>
    <mergeCell ref="M54:M55"/>
    <mergeCell ref="N54:N55"/>
    <mergeCell ref="P54:R54"/>
    <mergeCell ref="S54:S55"/>
    <mergeCell ref="P55:R55"/>
    <mergeCell ref="P48:R48"/>
    <mergeCell ref="S48:S49"/>
    <mergeCell ref="P49:R49"/>
    <mergeCell ref="P50:R50"/>
    <mergeCell ref="P51:R51"/>
    <mergeCell ref="P65:R65"/>
    <mergeCell ref="P61:R61"/>
    <mergeCell ref="M61:M62"/>
    <mergeCell ref="N61:N62"/>
    <mergeCell ref="P62:R62"/>
    <mergeCell ref="B44:C45"/>
    <mergeCell ref="D44:D45"/>
    <mergeCell ref="E44:E45"/>
    <mergeCell ref="F44:F45"/>
    <mergeCell ref="M44:N45"/>
    <mergeCell ref="O44:O45"/>
    <mergeCell ref="P44:R45"/>
    <mergeCell ref="E33:E34"/>
    <mergeCell ref="F33:J33"/>
    <mergeCell ref="K33:O33"/>
    <mergeCell ref="P33:T33"/>
    <mergeCell ref="S44:S45"/>
    <mergeCell ref="B23:B24"/>
    <mergeCell ref="C23:C24"/>
    <mergeCell ref="D23:D24"/>
    <mergeCell ref="E23:E24"/>
    <mergeCell ref="F23:G23"/>
    <mergeCell ref="H23:I23"/>
    <mergeCell ref="F17:H17"/>
    <mergeCell ref="O17:Q17"/>
    <mergeCell ref="R17:T17"/>
    <mergeCell ref="F18:H18"/>
    <mergeCell ref="R18:T18"/>
    <mergeCell ref="F19:H19"/>
    <mergeCell ref="R19:T19"/>
    <mergeCell ref="O14:Q14"/>
    <mergeCell ref="R14:T14"/>
    <mergeCell ref="O15:Q15"/>
    <mergeCell ref="R15:T15"/>
    <mergeCell ref="C13:C14"/>
    <mergeCell ref="D13:D14"/>
    <mergeCell ref="E13:E14"/>
    <mergeCell ref="F13:H14"/>
    <mergeCell ref="I13:J13"/>
    <mergeCell ref="K13:L13"/>
    <mergeCell ref="F11:H11"/>
    <mergeCell ref="I11:J11"/>
    <mergeCell ref="K11:L11"/>
    <mergeCell ref="M11:N11"/>
    <mergeCell ref="O11:Q11"/>
    <mergeCell ref="R11:T11"/>
    <mergeCell ref="F10:H10"/>
    <mergeCell ref="I10:J10"/>
    <mergeCell ref="K10:L10"/>
    <mergeCell ref="M10:N10"/>
    <mergeCell ref="O10:Q10"/>
    <mergeCell ref="R10:T10"/>
    <mergeCell ref="F9:H9"/>
    <mergeCell ref="I9:J9"/>
    <mergeCell ref="K9:L9"/>
    <mergeCell ref="M9:N9"/>
    <mergeCell ref="O9:Q9"/>
    <mergeCell ref="R9:T9"/>
    <mergeCell ref="F8:H8"/>
    <mergeCell ref="I8:J8"/>
    <mergeCell ref="K8:L8"/>
    <mergeCell ref="M8:N8"/>
    <mergeCell ref="O8:Q8"/>
    <mergeCell ref="R8:T8"/>
    <mergeCell ref="I7:J7"/>
    <mergeCell ref="K7:L7"/>
    <mergeCell ref="M7:N7"/>
    <mergeCell ref="O7:Q7"/>
    <mergeCell ref="R7:T7"/>
    <mergeCell ref="O6:Q6"/>
    <mergeCell ref="R6:T6"/>
    <mergeCell ref="I6:J6"/>
    <mergeCell ref="K6:L6"/>
    <mergeCell ref="X2:Y2"/>
    <mergeCell ref="B4:C5"/>
    <mergeCell ref="F4:H4"/>
    <mergeCell ref="I4:N4"/>
    <mergeCell ref="O4:Q4"/>
    <mergeCell ref="R4:T4"/>
    <mergeCell ref="U4:V4"/>
    <mergeCell ref="F5:H5"/>
    <mergeCell ref="P69:R69"/>
    <mergeCell ref="B43:K43"/>
    <mergeCell ref="S51:S52"/>
    <mergeCell ref="S59:S60"/>
    <mergeCell ref="S66:S67"/>
    <mergeCell ref="I5:J5"/>
    <mergeCell ref="O5:Q5"/>
    <mergeCell ref="R5:T5"/>
    <mergeCell ref="B6:C6"/>
    <mergeCell ref="F6:H6"/>
    <mergeCell ref="K5:L5"/>
    <mergeCell ref="M5:N5"/>
    <mergeCell ref="M6:N6"/>
    <mergeCell ref="B2:C2"/>
    <mergeCell ref="D2:W2"/>
    <mergeCell ref="F7:H7"/>
    <mergeCell ref="S71:S73"/>
    <mergeCell ref="T23:X31"/>
    <mergeCell ref="P70:R70"/>
    <mergeCell ref="P71:R71"/>
    <mergeCell ref="P72:R72"/>
    <mergeCell ref="P73:R73"/>
    <mergeCell ref="P74:R74"/>
    <mergeCell ref="M51:M52"/>
    <mergeCell ref="N51:N52"/>
    <mergeCell ref="M59:M60"/>
    <mergeCell ref="M66:M67"/>
    <mergeCell ref="M71:M73"/>
    <mergeCell ref="N59:N60"/>
    <mergeCell ref="N66:N67"/>
    <mergeCell ref="N71:N73"/>
    <mergeCell ref="U33:Y33"/>
    <mergeCell ref="M43:X43"/>
    <mergeCell ref="S61:S62"/>
    <mergeCell ref="P60:R60"/>
    <mergeCell ref="M56:M57"/>
    <mergeCell ref="N56:N57"/>
    <mergeCell ref="P56:R56"/>
    <mergeCell ref="S56:S57"/>
    <mergeCell ref="P57:R57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D47:D51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zoomScaleNormal="100" workbookViewId="0">
      <selection activeCell="E11" sqref="E11"/>
    </sheetView>
  </sheetViews>
  <sheetFormatPr baseColWidth="10" defaultColWidth="11.44140625" defaultRowHeight="15.6" x14ac:dyDescent="0.3"/>
  <cols>
    <col min="1" max="1" width="2.44140625" style="61" customWidth="1"/>
    <col min="2" max="2" width="17.109375" style="61" bestFit="1" customWidth="1"/>
    <col min="3" max="3" width="24.44140625" style="64" bestFit="1" customWidth="1"/>
    <col min="4" max="12" width="11.44140625" style="61"/>
    <col min="13" max="13" width="4.88671875" style="61" customWidth="1"/>
    <col min="14" max="16384" width="11.44140625" style="61"/>
  </cols>
  <sheetData>
    <row r="1" spans="1:13" ht="9.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3">
      <c r="A2" s="65"/>
      <c r="B2" s="63" t="s">
        <v>10</v>
      </c>
      <c r="C2" s="63" t="s">
        <v>103</v>
      </c>
      <c r="D2" s="65"/>
      <c r="E2" s="335" t="s">
        <v>85</v>
      </c>
      <c r="F2" s="335"/>
      <c r="G2" s="335"/>
      <c r="H2" s="335"/>
      <c r="I2" s="335"/>
      <c r="J2" s="335"/>
      <c r="K2" s="335"/>
      <c r="L2" s="65"/>
      <c r="M2" s="65"/>
    </row>
    <row r="3" spans="1:13" ht="8.1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 customHeight="1" x14ac:dyDescent="0.25">
      <c r="A4" s="65"/>
      <c r="B4" s="336" t="s">
        <v>51</v>
      </c>
      <c r="C4" s="62" t="s">
        <v>58</v>
      </c>
      <c r="D4" s="201"/>
      <c r="E4" s="201"/>
      <c r="F4" s="201"/>
      <c r="G4" s="201"/>
      <c r="H4" s="201"/>
      <c r="I4" s="201"/>
      <c r="J4" s="223">
        <v>6</v>
      </c>
      <c r="K4" s="65"/>
      <c r="L4" s="65"/>
      <c r="M4" s="65"/>
    </row>
    <row r="5" spans="1:13" ht="15.75" customHeight="1" x14ac:dyDescent="0.25">
      <c r="A5" s="65"/>
      <c r="B5" s="336"/>
      <c r="C5" s="62" t="s">
        <v>93</v>
      </c>
      <c r="D5" s="201"/>
      <c r="E5" s="201"/>
      <c r="F5" s="201"/>
      <c r="G5" s="201"/>
      <c r="H5" s="201"/>
      <c r="I5" s="201"/>
      <c r="J5" s="223">
        <v>6</v>
      </c>
      <c r="K5" s="65"/>
      <c r="L5" s="65"/>
      <c r="M5" s="65"/>
    </row>
    <row r="6" spans="1:13" ht="15" x14ac:dyDescent="0.25">
      <c r="A6" s="65"/>
      <c r="B6" s="336"/>
      <c r="C6" s="62" t="s">
        <v>94</v>
      </c>
      <c r="D6" s="201"/>
      <c r="E6" s="201"/>
      <c r="F6" s="201"/>
      <c r="G6" s="201"/>
      <c r="H6" s="201"/>
      <c r="I6" s="201"/>
      <c r="J6" s="223">
        <v>6</v>
      </c>
      <c r="K6" s="65"/>
      <c r="L6" s="65"/>
      <c r="M6" s="65"/>
    </row>
    <row r="7" spans="1:13" ht="9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223"/>
      <c r="K7" s="65"/>
      <c r="L7" s="65"/>
      <c r="M7" s="65"/>
    </row>
    <row r="8" spans="1:13" ht="15" x14ac:dyDescent="0.25">
      <c r="A8" s="65"/>
      <c r="B8" s="336" t="s">
        <v>120</v>
      </c>
      <c r="C8" s="62" t="s">
        <v>121</v>
      </c>
      <c r="D8" s="201"/>
      <c r="E8" s="201"/>
      <c r="F8" s="201"/>
      <c r="G8" s="201"/>
      <c r="H8" s="201"/>
      <c r="I8" s="201"/>
      <c r="J8" s="223">
        <v>6</v>
      </c>
      <c r="K8" s="65"/>
      <c r="L8" s="65"/>
      <c r="M8" s="65"/>
    </row>
    <row r="9" spans="1:13" ht="15" x14ac:dyDescent="0.25">
      <c r="A9" s="65"/>
      <c r="B9" s="336"/>
      <c r="C9" s="62" t="s">
        <v>123</v>
      </c>
      <c r="D9" s="201"/>
      <c r="E9" s="201"/>
      <c r="F9" s="201"/>
      <c r="G9" s="201"/>
      <c r="H9" s="201"/>
      <c r="I9" s="201"/>
      <c r="J9" s="223">
        <v>6</v>
      </c>
      <c r="K9" s="65"/>
      <c r="L9" s="65"/>
      <c r="M9" s="65"/>
    </row>
    <row r="10" spans="1:13" ht="15" x14ac:dyDescent="0.25">
      <c r="A10" s="65"/>
      <c r="B10" s="336"/>
      <c r="C10" s="62" t="s">
        <v>122</v>
      </c>
      <c r="D10" s="201"/>
      <c r="E10" s="201"/>
      <c r="F10" s="201"/>
      <c r="G10" s="201"/>
      <c r="H10" s="201"/>
      <c r="I10" s="201"/>
      <c r="J10" s="223">
        <v>6</v>
      </c>
      <c r="K10" s="65"/>
      <c r="L10" s="65"/>
      <c r="M10" s="65"/>
    </row>
    <row r="11" spans="1:13" ht="9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ht="15" x14ac:dyDescent="0.25">
      <c r="A12" s="65"/>
      <c r="B12" s="336" t="s">
        <v>125</v>
      </c>
      <c r="C12" s="62" t="s">
        <v>29</v>
      </c>
      <c r="D12" s="201"/>
      <c r="E12" s="201"/>
      <c r="F12" s="201"/>
      <c r="G12" s="201"/>
      <c r="H12" s="201"/>
      <c r="I12" s="201"/>
      <c r="J12" s="223">
        <v>6</v>
      </c>
      <c r="K12" s="65"/>
      <c r="L12" s="65"/>
      <c r="M12" s="65"/>
    </row>
    <row r="13" spans="1:13" ht="15" x14ac:dyDescent="0.25">
      <c r="A13" s="65"/>
      <c r="B13" s="336"/>
      <c r="C13" s="62" t="s">
        <v>75</v>
      </c>
      <c r="D13" s="201"/>
      <c r="E13" s="201"/>
      <c r="F13" s="201"/>
      <c r="G13" s="201"/>
      <c r="H13" s="201"/>
      <c r="I13" s="201"/>
      <c r="J13" s="223">
        <v>6</v>
      </c>
      <c r="K13" s="65"/>
      <c r="L13" s="65"/>
      <c r="M13" s="65"/>
    </row>
    <row r="14" spans="1:13" ht="15" x14ac:dyDescent="0.25">
      <c r="A14" s="65"/>
      <c r="B14" s="336"/>
      <c r="C14" s="62" t="s">
        <v>124</v>
      </c>
      <c r="D14" s="201"/>
      <c r="E14" s="201"/>
      <c r="F14" s="201"/>
      <c r="G14" s="201"/>
      <c r="H14" s="201"/>
      <c r="I14" s="201"/>
      <c r="J14" s="223">
        <v>6</v>
      </c>
      <c r="K14" s="65"/>
      <c r="L14" s="65"/>
      <c r="M14" s="65"/>
    </row>
    <row r="15" spans="1:13" ht="9" customHeight="1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ht="15" customHeight="1" x14ac:dyDescent="0.25">
      <c r="A16" s="65"/>
      <c r="B16" s="336" t="s">
        <v>52</v>
      </c>
      <c r="C16" s="62" t="s">
        <v>118</v>
      </c>
      <c r="D16" s="204"/>
      <c r="E16" s="204"/>
      <c r="F16" s="201"/>
      <c r="G16" s="201"/>
      <c r="H16" s="201"/>
      <c r="I16" s="201"/>
      <c r="J16" s="223">
        <v>6</v>
      </c>
      <c r="K16" s="65"/>
      <c r="L16" s="65"/>
      <c r="M16" s="65"/>
    </row>
    <row r="17" spans="1:13" ht="15" customHeight="1" x14ac:dyDescent="0.25">
      <c r="A17" s="65"/>
      <c r="B17" s="336"/>
      <c r="C17" s="62" t="s">
        <v>96</v>
      </c>
      <c r="D17" s="205"/>
      <c r="E17" s="205"/>
      <c r="F17" s="201"/>
      <c r="G17" s="201"/>
      <c r="H17" s="201"/>
      <c r="I17" s="201"/>
      <c r="J17" s="223">
        <v>6</v>
      </c>
      <c r="K17" s="65"/>
      <c r="L17" s="65"/>
      <c r="M17" s="65"/>
    </row>
    <row r="18" spans="1:13" ht="15" x14ac:dyDescent="0.25">
      <c r="A18" s="65"/>
      <c r="B18" s="336"/>
      <c r="C18" s="62" t="s">
        <v>119</v>
      </c>
      <c r="D18" s="205"/>
      <c r="E18" s="201"/>
      <c r="F18" s="201"/>
      <c r="G18" s="201"/>
      <c r="H18" s="201"/>
      <c r="I18" s="201"/>
      <c r="J18" s="223">
        <v>6</v>
      </c>
      <c r="K18" s="65"/>
      <c r="L18" s="65"/>
      <c r="M18" s="65"/>
    </row>
    <row r="19" spans="1:13" ht="9" customHeight="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223"/>
      <c r="M19" s="65"/>
    </row>
    <row r="20" spans="1:13" ht="15" x14ac:dyDescent="0.25">
      <c r="A20" s="65"/>
      <c r="B20" s="336" t="s">
        <v>53</v>
      </c>
      <c r="C20" s="62" t="s">
        <v>57</v>
      </c>
      <c r="D20" s="201"/>
      <c r="E20" s="201"/>
      <c r="F20" s="201"/>
      <c r="G20" s="201"/>
      <c r="H20" s="201"/>
      <c r="I20" s="201"/>
      <c r="J20" s="201"/>
      <c r="K20" s="201"/>
      <c r="L20" s="223">
        <v>8</v>
      </c>
      <c r="M20" s="65"/>
    </row>
    <row r="21" spans="1:13" ht="15" x14ac:dyDescent="0.25">
      <c r="A21" s="65"/>
      <c r="B21" s="336"/>
      <c r="C21" s="62" t="s">
        <v>56</v>
      </c>
      <c r="D21" s="201"/>
      <c r="E21" s="201"/>
      <c r="F21" s="201"/>
      <c r="G21" s="201"/>
      <c r="H21" s="201"/>
      <c r="I21" s="201"/>
      <c r="J21" s="201"/>
      <c r="K21" s="201"/>
      <c r="L21" s="223">
        <v>8</v>
      </c>
      <c r="M21" s="65"/>
    </row>
    <row r="22" spans="1:13" ht="9" customHeight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223"/>
      <c r="M22" s="65"/>
    </row>
    <row r="23" spans="1:13" ht="15" x14ac:dyDescent="0.25">
      <c r="A23" s="65"/>
      <c r="B23" s="336" t="s">
        <v>92</v>
      </c>
      <c r="C23" s="62" t="s">
        <v>4</v>
      </c>
      <c r="D23" s="201"/>
      <c r="E23" s="201"/>
      <c r="F23" s="201"/>
      <c r="G23" s="201"/>
      <c r="H23" s="201"/>
      <c r="I23" s="201"/>
      <c r="J23" s="201"/>
      <c r="K23" s="201"/>
      <c r="L23" s="223">
        <v>8</v>
      </c>
      <c r="M23" s="65"/>
    </row>
    <row r="24" spans="1:13" ht="15" x14ac:dyDescent="0.25">
      <c r="A24" s="65"/>
      <c r="B24" s="336"/>
      <c r="C24" s="62" t="s">
        <v>6</v>
      </c>
      <c r="D24" s="201"/>
      <c r="E24" s="201"/>
      <c r="F24" s="224"/>
      <c r="G24" s="201"/>
      <c r="H24" s="201"/>
      <c r="I24" s="201"/>
      <c r="J24" s="201"/>
      <c r="K24" s="201"/>
      <c r="L24" s="223">
        <v>8</v>
      </c>
      <c r="M24" s="65"/>
    </row>
    <row r="25" spans="1:13" ht="9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15" customHeight="1" x14ac:dyDescent="0.25">
      <c r="A26" s="65"/>
      <c r="B26" s="336" t="s">
        <v>74</v>
      </c>
      <c r="C26" s="62" t="s">
        <v>7</v>
      </c>
      <c r="D26" s="204"/>
      <c r="E26" s="204"/>
      <c r="F26" s="201"/>
      <c r="G26" s="201"/>
      <c r="H26" s="201"/>
      <c r="I26" s="201"/>
      <c r="J26" s="223">
        <v>6</v>
      </c>
      <c r="K26" s="65"/>
      <c r="L26" s="65"/>
      <c r="M26" s="65"/>
    </row>
    <row r="27" spans="1:13" ht="15" customHeight="1" x14ac:dyDescent="0.25">
      <c r="A27" s="65"/>
      <c r="B27" s="336"/>
      <c r="C27" s="62" t="s">
        <v>79</v>
      </c>
      <c r="D27" s="205"/>
      <c r="E27" s="205"/>
      <c r="F27" s="201"/>
      <c r="G27" s="201"/>
      <c r="H27" s="201"/>
      <c r="I27" s="201"/>
      <c r="J27" s="223">
        <v>6</v>
      </c>
      <c r="K27" s="65"/>
      <c r="L27" s="65"/>
      <c r="M27" s="65"/>
    </row>
    <row r="28" spans="1:13" ht="15" x14ac:dyDescent="0.25">
      <c r="A28" s="65"/>
      <c r="B28" s="336"/>
      <c r="C28" s="62" t="s">
        <v>72</v>
      </c>
      <c r="D28" s="205"/>
      <c r="E28" s="201"/>
      <c r="F28" s="201"/>
      <c r="G28" s="201"/>
      <c r="H28" s="201"/>
      <c r="I28" s="201"/>
      <c r="J28" s="223">
        <v>6</v>
      </c>
      <c r="K28" s="65"/>
      <c r="L28" s="65"/>
      <c r="M28" s="65"/>
    </row>
    <row r="29" spans="1:13" ht="19.5" customHeight="1" x14ac:dyDescent="0.3">
      <c r="A29" s="65"/>
      <c r="B29" s="65"/>
      <c r="C29" s="66"/>
      <c r="D29" s="202"/>
      <c r="E29" s="202"/>
      <c r="F29" s="202"/>
      <c r="G29" s="202"/>
      <c r="H29" s="202"/>
      <c r="I29" s="202"/>
      <c r="J29" s="202"/>
      <c r="K29" s="202"/>
      <c r="L29" s="65"/>
      <c r="M29" s="65"/>
    </row>
    <row r="30" spans="1:13" ht="9" customHeight="1" x14ac:dyDescent="0.25">
      <c r="A30" s="65"/>
      <c r="B30" s="65"/>
      <c r="C30" s="65"/>
      <c r="D30" s="202"/>
      <c r="E30" s="202"/>
      <c r="F30" s="202"/>
      <c r="G30" s="202"/>
      <c r="H30" s="202"/>
      <c r="I30" s="202"/>
      <c r="J30" s="202"/>
      <c r="K30" s="202"/>
      <c r="L30" s="65"/>
      <c r="M30" s="65"/>
    </row>
    <row r="31" spans="1:13" x14ac:dyDescent="0.3">
      <c r="D31" s="203"/>
      <c r="E31" s="203"/>
      <c r="F31" s="203"/>
      <c r="G31" s="203"/>
      <c r="H31" s="203"/>
      <c r="I31" s="203"/>
      <c r="J31" s="203"/>
      <c r="K31" s="203"/>
    </row>
  </sheetData>
  <sortState ref="C13:C15">
    <sortCondition ref="C13"/>
  </sortState>
  <mergeCells count="8">
    <mergeCell ref="E2:K2"/>
    <mergeCell ref="B23:B24"/>
    <mergeCell ref="B16:B18"/>
    <mergeCell ref="B26:B28"/>
    <mergeCell ref="B4:B6"/>
    <mergeCell ref="B8:B10"/>
    <mergeCell ref="B12:B14"/>
    <mergeCell ref="B20:B21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1.Rennen</vt:lpstr>
      <vt:lpstr>2.Rennen</vt:lpstr>
      <vt:lpstr>3.Rennen</vt:lpstr>
      <vt:lpstr>4.Rennen</vt:lpstr>
      <vt:lpstr>Fahreraufteilung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2009-10-30T15:29:00Z</cp:lastPrinted>
  <dcterms:created xsi:type="dcterms:W3CDTF">1996-10-17T05:27:31Z</dcterms:created>
  <dcterms:modified xsi:type="dcterms:W3CDTF">2017-04-23T08:33:04Z</dcterms:modified>
</cp:coreProperties>
</file>